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928"/>
  <workbookPr codeName="ThisWorkbook"/>
  <bookViews>
    <workbookView xWindow="20370" yWindow="-120" windowWidth="29040" windowHeight="1584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<sst xmlns="http://schemas.openxmlformats.org/spreadsheetml/2006/main" uniqueCount="126" count="220">
  <si>
    <t>Ward</t>
  </si>
  <si>
    <t>Argoed</t>
  </si>
  <si>
    <t>New Brighton</t>
  </si>
  <si>
    <t>-</t>
  </si>
  <si>
    <t>Pentrobin</t>
  </si>
  <si>
    <t>Cilcain</t>
  </si>
  <si>
    <t>Rhydymwyn</t>
  </si>
  <si>
    <t>Golftyn</t>
  </si>
  <si>
    <t>Oakenholt</t>
  </si>
  <si>
    <t>Trelawny</t>
  </si>
  <si>
    <t>Pantymwyn</t>
  </si>
  <si>
    <t>Aston</t>
  </si>
  <si>
    <t>Mancot</t>
  </si>
  <si>
    <t>Bagillt</t>
  </si>
  <si>
    <t>Caerwys</t>
  </si>
  <si>
    <t>Gwernymynydd</t>
  </si>
  <si>
    <t>Llanasa</t>
  </si>
  <si>
    <t>Llanfynydd</t>
  </si>
  <si>
    <t>Mostyn</t>
  </si>
  <si>
    <t>Nannerch</t>
  </si>
  <si>
    <t>Nercwys</t>
  </si>
  <si>
    <t>Northop Hall</t>
  </si>
  <si>
    <t>Queensferry</t>
  </si>
  <si>
    <t>Saltney</t>
  </si>
  <si>
    <t>Sealand</t>
  </si>
  <si>
    <t>Shotton</t>
  </si>
  <si>
    <t>Treuddyn</t>
  </si>
  <si>
    <t>Ysceifiog</t>
  </si>
  <si>
    <t>Caergwrle</t>
  </si>
  <si>
    <t>Leeswood</t>
  </si>
  <si>
    <t>Pontblyddyn</t>
  </si>
  <si>
    <t>Ffynnongroyw</t>
  </si>
  <si>
    <t>Gronant</t>
  </si>
  <si>
    <t>Cefn y Bedd</t>
  </si>
  <si>
    <t>Cymau</t>
  </si>
  <si>
    <t>Ffrith</t>
  </si>
  <si>
    <t>Broncoed</t>
  </si>
  <si>
    <t>Rhewl Mostyn</t>
  </si>
  <si>
    <t>Sychdyn</t>
  </si>
  <si>
    <t>Sandycroft</t>
  </si>
  <si>
    <t>Stonebridge</t>
  </si>
  <si>
    <t>Gwaenysgor</t>
  </si>
  <si>
    <t>Trelawnyd</t>
  </si>
  <si>
    <t>Y</t>
  </si>
  <si>
    <t xml:space="preserve"> Cyngor Cymuned Argoed / Argoed Community Council </t>
  </si>
  <si>
    <t xml:space="preserve">Dwyrain / East </t>
  </si>
  <si>
    <t>Gorllewin / West</t>
  </si>
  <si>
    <t xml:space="preserve"> Cyngor Cymuned Bagillt / Bagillt Community Council</t>
  </si>
  <si>
    <t>Brychdyn a Bretton /  Broughton and Bretton</t>
  </si>
  <si>
    <t xml:space="preserve"> Cyngor Cymuned Brychdyn a Bretton /  Broughton and Bretton Community Council</t>
  </si>
  <si>
    <t>Gogledd Dwyrain / North East</t>
  </si>
  <si>
    <t>De / South</t>
  </si>
  <si>
    <t xml:space="preserve"> Cyngor Cymuned Brynffordd / Brynford Community Council</t>
  </si>
  <si>
    <t>Brynffordd / Brynford</t>
  </si>
  <si>
    <t>Cyngor Tref Bwcle / Buckley Town Council</t>
  </si>
  <si>
    <t>Bwcle / Buckley</t>
  </si>
  <si>
    <t>Dwyrain Bistre / Bistre East</t>
  </si>
  <si>
    <t>Gorllewin Bistre / Bistre West</t>
  </si>
  <si>
    <t>Mynydd / Mountain</t>
  </si>
  <si>
    <t xml:space="preserve"> Cyngor Cymuned Caerwys / Caerwys Town Council</t>
  </si>
  <si>
    <t>Cyngor Tref Cei Connah / Connah's Quay Town Council</t>
  </si>
  <si>
    <t>Cei Connah / Connah’s Quay</t>
  </si>
  <si>
    <t>Canol / Central</t>
  </si>
  <si>
    <t xml:space="preserve">Gwepra / Wepre </t>
  </si>
  <si>
    <t>Cyngor Tref Y Fflint / Flint Town Council</t>
  </si>
  <si>
    <t>Y Fflint / Flint</t>
  </si>
  <si>
    <t>Castell / Castle</t>
  </si>
  <si>
    <t>Cwnsyllt / Coleshill</t>
  </si>
  <si>
    <t>Cyngor Cymuned Y Waun a Pantymwyn / Gwernaffield and Pantymwyn Community Council</t>
  </si>
  <si>
    <t>Y Waun a Pantymwyn / Gwernaffield and Pantymwyn</t>
  </si>
  <si>
    <t>Y Waun / Gwernaffield</t>
  </si>
  <si>
    <t xml:space="preserve"> Cyngor Cymuned Gwernymynydd / Gwernymynydd Community Council</t>
  </si>
  <si>
    <t>Cyngor Cymuned Helygain / Halkyn Community Council</t>
  </si>
  <si>
    <t>Helygain / Halkyn</t>
  </si>
  <si>
    <t>Mynydd Helygain / Halkyn Mountain</t>
  </si>
  <si>
    <t>Pentre Helygain / Pentre Halkyn</t>
  </si>
  <si>
    <t>Cyngor Cymuned Penarlâg / Hawarden Community Council</t>
  </si>
  <si>
    <t>Ewlo / Ewloe</t>
  </si>
  <si>
    <t>Cyngor Cymuned Kinnerton Uchaf / Higher Kinnerton Community Council</t>
  </si>
  <si>
    <t>Kinnerton Uchaf / Higher Kinnerton</t>
  </si>
  <si>
    <t>Penarlâg / Hawarden</t>
  </si>
  <si>
    <t>Cyngor Tref Treffynnon  / Holywell Town Council</t>
  </si>
  <si>
    <t>Treffynnon  / Holywell</t>
  </si>
  <si>
    <t>Maes Glas / Greenfield</t>
  </si>
  <si>
    <t>Cyngor Cymuned Yr Hôb / Hope Community Council</t>
  </si>
  <si>
    <t>Yr Hôb / Hope</t>
  </si>
  <si>
    <t>Coed-llai a Pontblyddyn / Leeswood and Pontblyddyn</t>
  </si>
  <si>
    <t>Cyngor Cymuned Coed-llai a Pontblyddyn / / Leeswood and Pontblyddyn Community Council</t>
  </si>
  <si>
    <t>Cyngor Cymuned Llanasa  / Llanasa Community Council</t>
  </si>
  <si>
    <t>Acstyn / Axton</t>
  </si>
  <si>
    <t>Pontybotgin / Pontybodkin</t>
  </si>
  <si>
    <t>Cyngor Cymuned Llanfynydd / Llanfynydd Community Council</t>
  </si>
  <si>
    <t>Cyngor Tref Yr Wyddgrug / Mold Town Council</t>
  </si>
  <si>
    <t>Yr Wyddgrug / Mold</t>
  </si>
  <si>
    <t>Dwyrain / / East</t>
  </si>
  <si>
    <t xml:space="preserve"> Cyngor Cymuned Mostny / Mostyn Community Council</t>
  </si>
  <si>
    <t xml:space="preserve"> Cyngor Cymuned Nannerch / Nannerch Community Council</t>
  </si>
  <si>
    <t>Cyngor Cymuned Nercwys / Nercwys Community Council</t>
  </si>
  <si>
    <t>Cyngor Cymuned Llaneurgain / Northop Community Council</t>
  </si>
  <si>
    <t>Llaneurgain / Northop</t>
  </si>
  <si>
    <t>Cyngor Cymuned Northop Hall / Northop Hall Community Council</t>
  </si>
  <si>
    <t>Cyngor Cymuned Pen-y-ffordd / Penyffordd Community Council</t>
  </si>
  <si>
    <t>Pen-y-ffordd  / Penyffordd</t>
  </si>
  <si>
    <t>Cyngor Cymuned Queensferry / Queensferry Community Council</t>
  </si>
  <si>
    <t>Cyffordd yr Wyddgrug / Mold Junction</t>
  </si>
  <si>
    <t>Cyngor Tref Saltney / Saltney Community Council</t>
  </si>
  <si>
    <t>Cyngor Cymuned Sealand / Sealand Community Council</t>
  </si>
  <si>
    <t>Cyngor Tref Shotton / Shotton Town Council</t>
  </si>
  <si>
    <t>Dwyrain / East</t>
  </si>
  <si>
    <t>Uchaf / Higher</t>
  </si>
  <si>
    <t>Cyngor Cymuned Treuddyn / Treuddyn Community Council</t>
  </si>
  <si>
    <t>Chwitffordd / Whitford</t>
  </si>
  <si>
    <t>Cyngor Cymuned Chwitffordd / Whitford Community Council</t>
  </si>
  <si>
    <t>Cyngor Cymuned Ysceifiog / Ysceifiog Community Council</t>
  </si>
  <si>
    <t>Trelawnyd &amp; Gwaenysgor</t>
  </si>
  <si>
    <t>Cyngor Cymuned Trelawnyd &amp; Gwaenysgor /  Trelawnyd &amp; Gwaenysgor Community Council</t>
  </si>
  <si>
    <t>Cyngor Cymuned Cilcain / Cilcain Community Council</t>
  </si>
  <si>
    <t>Cyngor Tref / Cymuned / Town / Community Council</t>
  </si>
  <si>
    <t>Nifer Presennol o Seddi / Current Number of Seats</t>
  </si>
  <si>
    <t>Nifer yr Enwebiadau yn 2022 / Number of Nominations in 2022</t>
  </si>
  <si>
    <t>Etholaeth Bresennol (Chwefror 2025) / Current Electorate (Feb 2025)</t>
  </si>
  <si>
    <t xml:space="preserve">Etholwyr fesul Cynghorydd  / Electors per Councillor </t>
  </si>
  <si>
    <t>Rhagolwg 5 mlynedd (2030) / 5 Year Forecast (2030)</t>
  </si>
  <si>
    <t>Cyfanswm / Totals</t>
  </si>
  <si>
    <t>Ni chynhaliwyd etholiad yn 2022 / Uncontested in 2022</t>
  </si>
  <si>
    <t>Cynhaliwyd etholiad yn 2022 / Contested in 2022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</si>
</sst>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1"/>
      <color theme="1"/>
      <name val="Aptos Narrow"/>
      <family val="2"/>
      <charset val="0"/>
      <scheme val="minor"/>
    </font>
    <font>
      <sz val="12"/>
      <color theme="1"/>
      <name val="Arial"/>
      <family val="2"/>
      <charset val="0"/>
    </font>
    <font>
      <sz val="11"/>
      <color theme="1"/>
      <name val="Arial"/>
      <family val="2"/>
      <charset val="0"/>
    </font>
    <font>
      <sz val="8"/>
      <color theme="1"/>
      <name val="Arial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</cellStyleXfs>
  <cellXfs>
    <xf numFmtId="0" fontId="0" fillId="0" borderId="0" xfId="0"/>
    <xf numFmtId="0" fontId="1" fillId="0" borderId="0" xfId="0" applyFont="1"/>
    <xf numFmtId="0" fontId="1" fillId="0" borderId="1" xfId="0" applyBorder="1" applyFont="1"/>
    <xf numFmtId="0" fontId="1" fillId="0" borderId="1" xfId="0" applyAlignment="1" applyBorder="1" applyFont="1">
      <alignment horizontal="center" vertical="center" wrapText="1"/>
    </xf>
    <xf numFmtId="0" fontId="1" fillId="0" borderId="1" xfId="0" applyAlignment="1" applyBorder="1" applyFont="1">
      <alignment vertical="center" wrapText="1"/>
    </xf>
    <xf numFmtId="0" fontId="1" fillId="0" borderId="0" xfId="0" applyAlignment="1" applyFont="1">
      <alignment wrapText="1"/>
    </xf>
    <xf numFmtId="0" fontId="1" fillId="0" borderId="1" xfId="0" applyAlignment="1" applyBorder="1" applyFont="1">
      <alignment horizontal="center"/>
    </xf>
    <xf numFmtId="3" fontId="1" fillId="0" borderId="1" xfId="0" applyAlignment="1" applyBorder="1" applyFont="1" applyNumberFormat="1">
      <alignment horizontal="center"/>
    </xf>
    <xf numFmtId="0" fontId="1" fillId="0" borderId="0" xfId="0" applyAlignment="1" applyFont="1">
      <alignment horizontal="center"/>
    </xf>
    <xf numFmtId="0" fontId="1" fillId="0" borderId="0" xfId="0" applyAlignment="1" applyFont="1"/>
    <xf numFmtId="0" fontId="1" fillId="2" borderId="1" xfId="0" applyAlignment="1" applyBorder="1" applyFont="1" applyFill="1">
      <alignment horizontal="center" vertical="center" wrapText="1"/>
    </xf>
    <xf numFmtId="0" fontId="1" fillId="2" borderId="1" xfId="0" applyAlignment="1" applyBorder="1" applyFont="1" applyFill="1">
      <alignment horizontal="center"/>
    </xf>
    <xf numFmtId="3" fontId="1" fillId="2" borderId="1" xfId="0" applyAlignment="1" applyBorder="1" applyFont="1" applyNumberFormat="1" applyFill="1">
      <alignment horizontal="center"/>
    </xf>
    <xf numFmtId="0" fontId="1" fillId="0" borderId="2" xfId="0" applyAlignment="1" applyBorder="1" applyFont="1">
      <alignment horizontal="center"/>
    </xf>
    <xf numFmtId="0" fontId="1" fillId="2" borderId="3" xfId="0" applyAlignment="1" applyBorder="1" applyFont="1" applyFill="1">
      <alignment vertical="center" wrapText="1"/>
    </xf>
    <xf numFmtId="0" fontId="1" fillId="2" borderId="4" xfId="0" applyAlignment="1" applyBorder="1" applyFont="1" applyFill="1">
      <alignment vertical="center" wrapText="1"/>
    </xf>
    <xf numFmtId="0" fontId="0" fillId="2" borderId="4" xfId="0" applyAlignment="1" applyBorder="1" applyFill="1">
      <alignment vertical="center" wrapText="1"/>
    </xf>
    <xf numFmtId="0" fontId="1" fillId="2" borderId="3" xfId="0" applyBorder="1" applyFont="1" applyFill="1"/>
    <xf numFmtId="0" fontId="1" fillId="2" borderId="4" xfId="0" applyBorder="1" applyFont="1" applyFill="1"/>
    <xf numFmtId="0" fontId="2" fillId="3" borderId="1" xfId="0" applyAlignment="1" applyBorder="1" applyFont="1" applyFill="1">
      <alignment wrapText="1"/>
    </xf>
    <xf numFmtId="0" fontId="3" fillId="3" borderId="1" xfId="0" applyAlignment="1" applyBorder="1" applyFont="1" applyFill="1">
      <alignment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I109"/>
  <sheetViews>
    <sheetView topLeftCell="A2" view="normal" tabSelected="1" workbookViewId="0">
      <selection pane="topLeft" activeCell="A18" sqref="A18:B18"/>
    </sheetView>
  </sheetViews>
  <sheetFormatPr defaultRowHeight="15"/>
  <cols>
    <col min="1" max="1" width="29.375" style="1" customWidth="1"/>
    <col min="2" max="2" width="63.375" style="1" customWidth="1"/>
    <col min="3" max="3" width="13.625" style="1" customWidth="1"/>
    <col min="4" max="4" width="14.625" style="1" customWidth="1"/>
    <col min="5" max="5" width="14.875" style="1" customWidth="1"/>
    <col min="6" max="6" width="13.00390625" style="1" customWidth="1"/>
    <col min="7" max="7" width="13.25390625" style="1" customWidth="1"/>
    <col min="8" max="8" width="12.25390625" style="1" customWidth="1"/>
    <col min="9" max="9" width="11.75390625" style="1" customWidth="1"/>
    <col min="10" max="16384" width="9.125" style="1" customWidth="1"/>
  </cols>
  <sheetData>
    <row r="2" spans="1:9" s="5" customFormat="1" ht="67.5">
      <c r="A2" s="19" t="s">
        <v>117</v>
      </c>
      <c r="B2" s="19" t="s">
        <v>0</v>
      </c>
      <c r="C2" s="20" t="s">
        <v>118</v>
      </c>
      <c r="D2" s="20" t="s">
        <v>119</v>
      </c>
      <c r="E2" s="20" t="s">
        <v>124</v>
      </c>
      <c r="F2" s="20" t="s">
        <v>125</v>
      </c>
      <c r="G2" s="20" t="s">
        <v>120</v>
      </c>
      <c r="H2" s="20" t="s">
        <v>121</v>
      </c>
      <c r="I2" s="20" t="s">
        <v>122</v>
      </c>
    </row>
    <row r="3" spans="1:9">
      <c r="A3" s="4" t="s">
        <v>1</v>
      </c>
      <c r="B3" s="3" t="s">
        <v>1</v>
      </c>
      <c r="C3" s="3">
        <v>7</v>
      </c>
      <c r="D3" s="6">
        <v>6</v>
      </c>
      <c r="E3" s="6" t="s">
        <v>43</v>
      </c>
      <c r="F3" s="6"/>
      <c r="G3" s="7">
        <v>2163</v>
      </c>
      <c r="H3" s="7">
        <f>G3/C3</f>
        <v>309</v>
      </c>
      <c r="I3" s="7">
        <v>2253</v>
      </c>
    </row>
    <row r="4" spans="1:9">
      <c r="A4" s="4"/>
      <c r="B4" s="3" t="s">
        <v>2</v>
      </c>
      <c r="C4" s="3">
        <v>7</v>
      </c>
      <c r="D4" s="6">
        <v>5</v>
      </c>
      <c r="E4" s="6" t="s">
        <v>43</v>
      </c>
      <c r="F4" s="6"/>
      <c r="G4" s="7">
        <v>2480</v>
      </c>
      <c r="H4" s="7">
        <f>G4/C4</f>
        <v>354.28571428571428</v>
      </c>
      <c r="I4" s="7">
        <v>2699</v>
      </c>
    </row>
    <row r="5" spans="1:9">
      <c r="A5" s="14" t="s">
        <v>44</v>
      </c>
      <c r="B5" s="16"/>
      <c r="C5" s="10">
        <v>14</v>
      </c>
      <c r="D5" s="11"/>
      <c r="E5" s="11"/>
      <c r="F5" s="11"/>
      <c r="G5" s="12">
        <v>4643</v>
      </c>
      <c r="H5" s="12">
        <f>G5/C5</f>
        <v>331.64285714285717</v>
      </c>
      <c r="I5" s="12">
        <v>4952</v>
      </c>
    </row>
    <row r="6" spans="1:9">
      <c r="A6" s="4" t="s">
        <v>13</v>
      </c>
      <c r="B6" s="3" t="s">
        <v>45</v>
      </c>
      <c r="C6" s="3">
        <v>7</v>
      </c>
      <c r="D6" s="6">
        <v>6</v>
      </c>
      <c r="E6" s="6" t="s">
        <v>43</v>
      </c>
      <c r="F6" s="6"/>
      <c r="G6" s="7">
        <v>1442</v>
      </c>
      <c r="H6" s="7">
        <f>G6/C6</f>
        <v>206</v>
      </c>
      <c r="I6" s="7">
        <v>1455</v>
      </c>
    </row>
    <row r="7" spans="1:9">
      <c r="A7" s="4"/>
      <c r="B7" s="3" t="s">
        <v>46</v>
      </c>
      <c r="C7" s="3">
        <v>7</v>
      </c>
      <c r="D7" s="6">
        <v>5</v>
      </c>
      <c r="E7" s="6" t="s">
        <v>43</v>
      </c>
      <c r="F7" s="6"/>
      <c r="G7" s="7">
        <v>1669</v>
      </c>
      <c r="H7" s="7">
        <f>G7/C7</f>
        <v>238.42857142857142</v>
      </c>
      <c r="I7" s="7">
        <v>1682</v>
      </c>
    </row>
    <row r="8" spans="1:9">
      <c r="A8" s="14" t="s">
        <v>47</v>
      </c>
      <c r="B8" s="15"/>
      <c r="C8" s="10">
        <v>14</v>
      </c>
      <c r="D8" s="11"/>
      <c r="E8" s="11"/>
      <c r="F8" s="11"/>
      <c r="G8" s="12">
        <v>3111</v>
      </c>
      <c r="H8" s="12">
        <f>G8/C8</f>
        <v>222.21428571428572</v>
      </c>
      <c r="I8" s="12">
        <v>3137</v>
      </c>
    </row>
    <row r="9" spans="1:9">
      <c r="A9" s="4" t="s">
        <v>48</v>
      </c>
      <c r="B9" s="3" t="s">
        <v>50</v>
      </c>
      <c r="C9" s="3">
        <v>5</v>
      </c>
      <c r="D9" s="6">
        <v>6</v>
      </c>
      <c r="E9" s="6"/>
      <c r="F9" s="6" t="s">
        <v>43</v>
      </c>
      <c r="G9" s="7">
        <v>1756</v>
      </c>
      <c r="H9" s="7">
        <f>G9/C9</f>
        <v>351.2</v>
      </c>
      <c r="I9" s="7">
        <v>1769</v>
      </c>
    </row>
    <row r="10" spans="1:9">
      <c r="A10" s="4"/>
      <c r="B10" s="3" t="s">
        <v>51</v>
      </c>
      <c r="C10" s="3">
        <v>9</v>
      </c>
      <c r="D10" s="6">
        <v>7</v>
      </c>
      <c r="E10" s="6" t="s">
        <v>43</v>
      </c>
      <c r="F10" s="6"/>
      <c r="G10" s="7">
        <v>3406</v>
      </c>
      <c r="H10" s="7">
        <f>G10/C10</f>
        <v>378.44444444444446</v>
      </c>
      <c r="I10" s="7">
        <v>3432</v>
      </c>
    </row>
    <row r="11" spans="1:9">
      <c r="A11" s="14" t="s">
        <v>49</v>
      </c>
      <c r="B11" s="15"/>
      <c r="C11" s="10">
        <v>14</v>
      </c>
      <c r="D11" s="11"/>
      <c r="E11" s="11"/>
      <c r="F11" s="11"/>
      <c r="G11" s="12">
        <v>5162</v>
      </c>
      <c r="H11" s="12">
        <f>G11/C11</f>
        <v>368.71428571428572</v>
      </c>
      <c r="I11" s="12">
        <v>5201</v>
      </c>
    </row>
    <row r="12" spans="1:9">
      <c r="A12" s="4" t="s">
        <v>53</v>
      </c>
      <c r="B12" s="3" t="s">
        <v>3</v>
      </c>
      <c r="C12" s="3">
        <v>10</v>
      </c>
      <c r="D12" s="6">
        <v>7</v>
      </c>
      <c r="E12" s="6" t="s">
        <v>43</v>
      </c>
      <c r="F12" s="6"/>
      <c r="G12" s="7">
        <v>834</v>
      </c>
      <c r="H12" s="7">
        <f>G12/C12</f>
        <v>83.4</v>
      </c>
      <c r="I12" s="7">
        <v>847</v>
      </c>
    </row>
    <row r="13" spans="1:9">
      <c r="A13" s="14" t="s">
        <v>52</v>
      </c>
      <c r="B13" s="15"/>
      <c r="C13" s="10">
        <v>10</v>
      </c>
      <c r="D13" s="11"/>
      <c r="E13" s="11"/>
      <c r="F13" s="11"/>
      <c r="G13" s="12">
        <v>834</v>
      </c>
      <c r="H13" s="12">
        <f>G13/C13</f>
        <v>83.4</v>
      </c>
      <c r="I13" s="12">
        <v>847</v>
      </c>
    </row>
    <row r="14" spans="1:9">
      <c r="A14" s="4" t="s">
        <v>55</v>
      </c>
      <c r="B14" s="3" t="s">
        <v>56</v>
      </c>
      <c r="C14" s="3">
        <v>5</v>
      </c>
      <c r="D14" s="6">
        <v>5</v>
      </c>
      <c r="E14" s="6" t="s">
        <v>43</v>
      </c>
      <c r="F14" s="6"/>
      <c r="G14" s="7">
        <v>3376</v>
      </c>
      <c r="H14" s="7">
        <f>G14/C14</f>
        <v>675.2</v>
      </c>
      <c r="I14" s="7">
        <v>3412</v>
      </c>
    </row>
    <row r="15" spans="1:9">
      <c r="A15" s="4"/>
      <c r="B15" s="3" t="s">
        <v>57</v>
      </c>
      <c r="C15" s="3">
        <v>5</v>
      </c>
      <c r="D15" s="6">
        <v>5</v>
      </c>
      <c r="E15" s="6" t="s">
        <v>43</v>
      </c>
      <c r="F15" s="6"/>
      <c r="G15" s="7">
        <v>3179</v>
      </c>
      <c r="H15" s="7">
        <f>G15/C15</f>
        <v>635.8</v>
      </c>
      <c r="I15" s="7">
        <v>3515</v>
      </c>
    </row>
    <row r="16" spans="1:9">
      <c r="A16" s="4"/>
      <c r="B16" s="3" t="s">
        <v>58</v>
      </c>
      <c r="C16" s="3">
        <v>3</v>
      </c>
      <c r="D16" s="6">
        <v>4</v>
      </c>
      <c r="E16" s="6"/>
      <c r="F16" s="6" t="s">
        <v>43</v>
      </c>
      <c r="G16" s="7">
        <v>2028</v>
      </c>
      <c r="H16" s="7">
        <f>G16/C16</f>
        <v>676</v>
      </c>
      <c r="I16" s="7">
        <v>2129</v>
      </c>
    </row>
    <row r="17" spans="1:9">
      <c r="A17" s="4"/>
      <c r="B17" s="3" t="s">
        <v>4</v>
      </c>
      <c r="C17" s="3">
        <v>7</v>
      </c>
      <c r="D17" s="6">
        <v>7</v>
      </c>
      <c r="E17" s="6" t="s">
        <v>43</v>
      </c>
      <c r="F17" s="6"/>
      <c r="G17" s="7">
        <v>4130</v>
      </c>
      <c r="H17" s="7">
        <f>G17/C17</f>
        <v>590</v>
      </c>
      <c r="I17" s="7">
        <v>4166</v>
      </c>
    </row>
    <row r="18" spans="1:9">
      <c r="A18" s="14" t="s">
        <v>54</v>
      </c>
      <c r="B18" s="16"/>
      <c r="C18" s="10">
        <v>20</v>
      </c>
      <c r="D18" s="11"/>
      <c r="E18" s="11"/>
      <c r="F18" s="11"/>
      <c r="G18" s="12">
        <v>12713</v>
      </c>
      <c r="H18" s="12">
        <f>G18/C18</f>
        <v>635.65</v>
      </c>
      <c r="I18" s="12">
        <v>13222</v>
      </c>
    </row>
    <row r="19" spans="1:9">
      <c r="A19" s="4" t="s">
        <v>14</v>
      </c>
      <c r="B19" s="3" t="s">
        <v>3</v>
      </c>
      <c r="C19" s="3">
        <v>11</v>
      </c>
      <c r="D19" s="6">
        <v>6</v>
      </c>
      <c r="E19" s="6" t="s">
        <v>43</v>
      </c>
      <c r="F19" s="6"/>
      <c r="G19" s="7">
        <v>1047</v>
      </c>
      <c r="H19" s="7">
        <f>G19/C19</f>
        <v>95.181818181818187</v>
      </c>
      <c r="I19" s="7">
        <v>1167</v>
      </c>
    </row>
    <row r="20" spans="1:9">
      <c r="A20" s="14" t="s">
        <v>59</v>
      </c>
      <c r="B20" s="15"/>
      <c r="C20" s="10">
        <v>11</v>
      </c>
      <c r="D20" s="11"/>
      <c r="E20" s="11"/>
      <c r="F20" s="11"/>
      <c r="G20" s="12">
        <v>1047</v>
      </c>
      <c r="H20" s="12">
        <f>G20/C20</f>
        <v>95.181818181818187</v>
      </c>
      <c r="I20" s="12">
        <v>1167</v>
      </c>
    </row>
    <row r="21" spans="1:9">
      <c r="A21" s="4" t="s">
        <v>5</v>
      </c>
      <c r="B21" s="3" t="s">
        <v>5</v>
      </c>
      <c r="C21" s="3">
        <v>6</v>
      </c>
      <c r="D21" s="6">
        <v>5</v>
      </c>
      <c r="E21" s="6" t="s">
        <v>43</v>
      </c>
      <c r="F21" s="6"/>
      <c r="G21" s="7">
        <v>637</v>
      </c>
      <c r="H21" s="7">
        <f>G21/C21</f>
        <v>106.16666666666667</v>
      </c>
      <c r="I21" s="7">
        <v>639</v>
      </c>
    </row>
    <row r="22" spans="1:9">
      <c r="A22" s="4"/>
      <c r="B22" s="3" t="s">
        <v>6</v>
      </c>
      <c r="C22" s="3">
        <v>6</v>
      </c>
      <c r="D22" s="6">
        <v>3</v>
      </c>
      <c r="E22" s="6" t="s">
        <v>43</v>
      </c>
      <c r="F22" s="6"/>
      <c r="G22" s="7">
        <v>537</v>
      </c>
      <c r="H22" s="7">
        <f>G22/C22</f>
        <v>89.5</v>
      </c>
      <c r="I22" s="7">
        <v>539</v>
      </c>
    </row>
    <row r="23" spans="1:9">
      <c r="A23" s="14" t="s">
        <v>116</v>
      </c>
      <c r="B23" s="15"/>
      <c r="C23" s="10">
        <v>12</v>
      </c>
      <c r="D23" s="11"/>
      <c r="E23" s="11"/>
      <c r="F23" s="11"/>
      <c r="G23" s="12">
        <v>1174</v>
      </c>
      <c r="H23" s="12">
        <f>G23/C23</f>
        <v>97.833333333333329</v>
      </c>
      <c r="I23" s="12">
        <v>1178</v>
      </c>
    </row>
    <row r="24" spans="1:9">
      <c r="A24" s="4" t="s">
        <v>61</v>
      </c>
      <c r="B24" s="3" t="s">
        <v>62</v>
      </c>
      <c r="C24" s="3">
        <v>5</v>
      </c>
      <c r="D24" s="6">
        <v>4</v>
      </c>
      <c r="E24" s="6" t="s">
        <v>43</v>
      </c>
      <c r="F24" s="6"/>
      <c r="G24" s="7">
        <v>3551</v>
      </c>
      <c r="H24" s="7">
        <f>G24/C24</f>
        <v>710.2</v>
      </c>
      <c r="I24" s="7">
        <v>3587</v>
      </c>
    </row>
    <row r="25" spans="1:9">
      <c r="A25" s="4"/>
      <c r="B25" s="3" t="s">
        <v>7</v>
      </c>
      <c r="C25" s="3">
        <v>6</v>
      </c>
      <c r="D25" s="6">
        <v>8</v>
      </c>
      <c r="E25" s="6"/>
      <c r="F25" s="6" t="s">
        <v>43</v>
      </c>
      <c r="G25" s="7">
        <v>3801</v>
      </c>
      <c r="H25" s="7">
        <f>G25/C25</f>
        <v>633.5</v>
      </c>
      <c r="I25" s="7">
        <v>4139</v>
      </c>
    </row>
    <row r="26" spans="1:9">
      <c r="A26" s="4"/>
      <c r="B26" s="3" t="s">
        <v>51</v>
      </c>
      <c r="C26" s="3">
        <v>6</v>
      </c>
      <c r="D26" s="6">
        <v>8</v>
      </c>
      <c r="E26" s="6"/>
      <c r="F26" s="6" t="s">
        <v>43</v>
      </c>
      <c r="G26" s="7">
        <v>3666</v>
      </c>
      <c r="H26" s="7">
        <f>G26/C26</f>
        <v>611</v>
      </c>
      <c r="I26" s="7">
        <v>3702</v>
      </c>
    </row>
    <row r="27" spans="1:9">
      <c r="A27" s="4"/>
      <c r="B27" s="3" t="s">
        <v>63</v>
      </c>
      <c r="C27" s="3">
        <v>3</v>
      </c>
      <c r="D27" s="6">
        <v>5</v>
      </c>
      <c r="E27" s="6"/>
      <c r="F27" s="6" t="s">
        <v>43</v>
      </c>
      <c r="G27" s="7">
        <v>1735</v>
      </c>
      <c r="H27" s="7">
        <f>G27/C27</f>
        <v>578.33333333333337</v>
      </c>
      <c r="I27" s="7">
        <v>1771</v>
      </c>
    </row>
    <row r="28" spans="1:9">
      <c r="A28" s="14" t="s">
        <v>60</v>
      </c>
      <c r="B28" s="16"/>
      <c r="C28" s="10">
        <v>20</v>
      </c>
      <c r="D28" s="11"/>
      <c r="E28" s="11"/>
      <c r="F28" s="11"/>
      <c r="G28" s="12">
        <v>12753</v>
      </c>
      <c r="H28" s="12">
        <f>G28/C28</f>
        <v>637.65</v>
      </c>
      <c r="I28" s="12">
        <v>13199</v>
      </c>
    </row>
    <row r="29" spans="1:9">
      <c r="A29" s="4" t="s">
        <v>65</v>
      </c>
      <c r="B29" s="3" t="s">
        <v>66</v>
      </c>
      <c r="C29" s="3">
        <v>3</v>
      </c>
      <c r="D29" s="6">
        <v>3</v>
      </c>
      <c r="E29" s="6" t="s">
        <v>43</v>
      </c>
      <c r="F29" s="6"/>
      <c r="G29" s="7">
        <v>1698</v>
      </c>
      <c r="H29" s="7">
        <f>G29/C29</f>
        <v>566</v>
      </c>
      <c r="I29" s="7">
        <v>1734</v>
      </c>
    </row>
    <row r="30" spans="1:9">
      <c r="A30" s="4"/>
      <c r="B30" s="3" t="s">
        <v>67</v>
      </c>
      <c r="C30" s="3">
        <v>5</v>
      </c>
      <c r="D30" s="6">
        <v>5</v>
      </c>
      <c r="E30" s="6" t="s">
        <v>43</v>
      </c>
      <c r="F30" s="6"/>
      <c r="G30" s="7">
        <v>3037</v>
      </c>
      <c r="H30" s="7">
        <f>G30/C30</f>
        <v>607.4</v>
      </c>
      <c r="I30" s="7">
        <v>3330</v>
      </c>
    </row>
    <row r="31" spans="1:9">
      <c r="A31" s="4"/>
      <c r="B31" s="3" t="s">
        <v>8</v>
      </c>
      <c r="C31" s="3">
        <v>3</v>
      </c>
      <c r="D31" s="6">
        <v>3</v>
      </c>
      <c r="E31" s="6" t="s">
        <v>43</v>
      </c>
      <c r="F31" s="6"/>
      <c r="G31" s="7">
        <v>2560</v>
      </c>
      <c r="H31" s="7">
        <f>G31/C31</f>
        <v>853.33333333333337</v>
      </c>
      <c r="I31" s="7">
        <v>2596</v>
      </c>
    </row>
    <row r="32" spans="1:9">
      <c r="A32" s="4"/>
      <c r="B32" s="3" t="s">
        <v>9</v>
      </c>
      <c r="C32" s="3">
        <v>4</v>
      </c>
      <c r="D32" s="6">
        <v>5</v>
      </c>
      <c r="E32" s="6"/>
      <c r="F32" s="6" t="s">
        <v>43</v>
      </c>
      <c r="G32" s="7">
        <v>3158</v>
      </c>
      <c r="H32" s="7">
        <f>G32/C32</f>
        <v>789.5</v>
      </c>
      <c r="I32" s="7">
        <v>3325</v>
      </c>
    </row>
    <row r="33" spans="1:9">
      <c r="A33" s="14" t="s">
        <v>64</v>
      </c>
      <c r="B33" s="15"/>
      <c r="C33" s="10">
        <v>15</v>
      </c>
      <c r="D33" s="11"/>
      <c r="E33" s="11"/>
      <c r="F33" s="11"/>
      <c r="G33" s="12">
        <v>10453</v>
      </c>
      <c r="H33" s="12">
        <f>G33/C33</f>
        <v>696.86666666666667</v>
      </c>
      <c r="I33" s="12">
        <v>10985</v>
      </c>
    </row>
    <row r="34" spans="1:9" customHeight="1">
      <c r="A34" s="4" t="s">
        <v>69</v>
      </c>
      <c r="B34" s="3" t="s">
        <v>70</v>
      </c>
      <c r="C34" s="3">
        <v>6</v>
      </c>
      <c r="D34" s="6">
        <v>4</v>
      </c>
      <c r="E34" s="6" t="s">
        <v>43</v>
      </c>
      <c r="F34" s="6"/>
      <c r="G34" s="7">
        <v>795</v>
      </c>
      <c r="H34" s="7">
        <f>G34/C34</f>
        <v>132.5</v>
      </c>
      <c r="I34" s="7">
        <v>797</v>
      </c>
    </row>
    <row r="35" spans="1:9">
      <c r="A35" s="4"/>
      <c r="B35" s="3" t="s">
        <v>10</v>
      </c>
      <c r="C35" s="3">
        <v>6</v>
      </c>
      <c r="D35" s="6">
        <v>3</v>
      </c>
      <c r="E35" s="6" t="s">
        <v>43</v>
      </c>
      <c r="F35" s="6"/>
      <c r="G35" s="7">
        <v>814</v>
      </c>
      <c r="H35" s="7">
        <f>G35/C35</f>
        <v>135.66666666666666</v>
      </c>
      <c r="I35" s="7">
        <v>816</v>
      </c>
    </row>
    <row r="36" spans="1:9">
      <c r="A36" s="14" t="s">
        <v>68</v>
      </c>
      <c r="B36" s="15"/>
      <c r="C36" s="10">
        <v>12</v>
      </c>
      <c r="D36" s="11"/>
      <c r="E36" s="11"/>
      <c r="F36" s="11"/>
      <c r="G36" s="12">
        <v>1609</v>
      </c>
      <c r="H36" s="12">
        <f>G36/C36</f>
        <v>134.08333333333334</v>
      </c>
      <c r="I36" s="12">
        <v>1613</v>
      </c>
    </row>
    <row r="37" spans="1:9">
      <c r="A37" s="4" t="s">
        <v>15</v>
      </c>
      <c r="B37" s="3" t="s">
        <v>3</v>
      </c>
      <c r="C37" s="3">
        <v>11</v>
      </c>
      <c r="D37" s="6">
        <v>10</v>
      </c>
      <c r="E37" s="6" t="s">
        <v>43</v>
      </c>
      <c r="F37" s="6"/>
      <c r="G37" s="7">
        <v>924</v>
      </c>
      <c r="H37" s="7">
        <f>G37/C37</f>
        <v>84</v>
      </c>
      <c r="I37" s="7">
        <v>948</v>
      </c>
    </row>
    <row r="38" spans="1:9" ht="15.75" customHeight="1">
      <c r="A38" s="14" t="s">
        <v>71</v>
      </c>
      <c r="B38" s="15"/>
      <c r="C38" s="10">
        <v>11</v>
      </c>
      <c r="D38" s="11"/>
      <c r="E38" s="11"/>
      <c r="F38" s="11"/>
      <c r="G38" s="12">
        <v>924</v>
      </c>
      <c r="H38" s="12">
        <f>G38/C38</f>
        <v>84</v>
      </c>
      <c r="I38" s="12">
        <v>948</v>
      </c>
    </row>
    <row r="39" spans="1:9">
      <c r="A39" s="4" t="s">
        <v>73</v>
      </c>
      <c r="B39" s="3" t="s">
        <v>74</v>
      </c>
      <c r="C39" s="3">
        <v>8</v>
      </c>
      <c r="D39" s="6">
        <v>5</v>
      </c>
      <c r="E39" s="6" t="s">
        <v>43</v>
      </c>
      <c r="F39" s="6"/>
      <c r="G39" s="7">
        <v>1418</v>
      </c>
      <c r="H39" s="7">
        <f>G39/C39</f>
        <v>177.25</v>
      </c>
      <c r="I39" s="7">
        <v>1429</v>
      </c>
    </row>
    <row r="40" spans="1:9">
      <c r="A40" s="4"/>
      <c r="B40" s="3" t="s">
        <v>75</v>
      </c>
      <c r="C40" s="3">
        <v>5</v>
      </c>
      <c r="D40" s="6">
        <v>4</v>
      </c>
      <c r="E40" s="6" t="s">
        <v>43</v>
      </c>
      <c r="F40" s="6"/>
      <c r="G40" s="7">
        <v>896</v>
      </c>
      <c r="H40" s="7">
        <f>G40/C40</f>
        <v>179.2</v>
      </c>
      <c r="I40" s="7">
        <v>898</v>
      </c>
    </row>
    <row r="41" spans="1:9">
      <c r="A41" s="14" t="s">
        <v>72</v>
      </c>
      <c r="B41" s="15"/>
      <c r="C41" s="10">
        <v>13</v>
      </c>
      <c r="D41" s="11"/>
      <c r="E41" s="11"/>
      <c r="F41" s="11"/>
      <c r="G41" s="12">
        <v>2314</v>
      </c>
      <c r="H41" s="12">
        <f>G41/C41</f>
        <v>178</v>
      </c>
      <c r="I41" s="12">
        <v>2327</v>
      </c>
    </row>
    <row r="42" spans="1:9">
      <c r="A42" s="4" t="s">
        <v>80</v>
      </c>
      <c r="B42" s="3" t="s">
        <v>11</v>
      </c>
      <c r="C42" s="3">
        <v>7</v>
      </c>
      <c r="D42" s="6">
        <v>6</v>
      </c>
      <c r="E42" s="6" t="s">
        <v>43</v>
      </c>
      <c r="F42" s="6"/>
      <c r="G42" s="7">
        <v>3291</v>
      </c>
      <c r="H42" s="7">
        <f>G42/C42</f>
        <v>470.14285714285717</v>
      </c>
      <c r="I42" s="7">
        <v>3317</v>
      </c>
    </row>
    <row r="43" spans="1:9">
      <c r="A43" s="4"/>
      <c r="B43" s="3" t="s">
        <v>77</v>
      </c>
      <c r="C43" s="3">
        <v>7</v>
      </c>
      <c r="D43" s="6">
        <v>10</v>
      </c>
      <c r="E43" s="6"/>
      <c r="F43" s="6" t="s">
        <v>43</v>
      </c>
      <c r="G43" s="7">
        <v>4476</v>
      </c>
      <c r="H43" s="7">
        <f>G43/C43</f>
        <v>639.42857142857144</v>
      </c>
      <c r="I43" s="7">
        <v>4983</v>
      </c>
    </row>
    <row r="44" spans="1:9">
      <c r="A44" s="4"/>
      <c r="B44" s="3" t="s">
        <v>12</v>
      </c>
      <c r="C44" s="3">
        <v>7</v>
      </c>
      <c r="D44" s="6">
        <v>5</v>
      </c>
      <c r="E44" s="6" t="s">
        <v>43</v>
      </c>
      <c r="F44" s="6"/>
      <c r="G44" s="7">
        <v>3433</v>
      </c>
      <c r="H44" s="7">
        <f>G44/C44</f>
        <v>490.42857142857144</v>
      </c>
      <c r="I44" s="7">
        <v>3928</v>
      </c>
    </row>
    <row r="45" spans="1:9">
      <c r="A45" s="14" t="s">
        <v>76</v>
      </c>
      <c r="B45" s="15"/>
      <c r="C45" s="10">
        <v>21</v>
      </c>
      <c r="D45" s="11"/>
      <c r="E45" s="11"/>
      <c r="F45" s="11"/>
      <c r="G45" s="12">
        <v>11200</v>
      </c>
      <c r="H45" s="12">
        <f>G45/C45</f>
        <v>533.33333333333337</v>
      </c>
      <c r="I45" s="12">
        <v>12228</v>
      </c>
    </row>
    <row r="46" spans="1:9" ht="30">
      <c r="A46" s="4" t="s">
        <v>79</v>
      </c>
      <c r="B46" s="3" t="s">
        <v>3</v>
      </c>
      <c r="C46" s="3">
        <v>9</v>
      </c>
      <c r="D46" s="6">
        <v>7</v>
      </c>
      <c r="E46" s="6" t="s">
        <v>43</v>
      </c>
      <c r="F46" s="6"/>
      <c r="G46" s="7">
        <v>1459</v>
      </c>
      <c r="H46" s="7">
        <f>G46/C46</f>
        <v>162.11111111111111</v>
      </c>
      <c r="I46" s="7">
        <v>1472</v>
      </c>
    </row>
    <row r="47" spans="1:9">
      <c r="A47" s="14" t="s">
        <v>78</v>
      </c>
      <c r="B47" s="15"/>
      <c r="C47" s="10">
        <v>9</v>
      </c>
      <c r="D47" s="11"/>
      <c r="E47" s="11"/>
      <c r="F47" s="11"/>
      <c r="G47" s="12">
        <v>1459</v>
      </c>
      <c r="H47" s="12">
        <f>G47/C47</f>
        <v>162.11111111111111</v>
      </c>
      <c r="I47" s="12">
        <v>1472</v>
      </c>
    </row>
    <row r="48" spans="1:9">
      <c r="A48" s="4" t="s">
        <v>82</v>
      </c>
      <c r="B48" s="3" t="s">
        <v>62</v>
      </c>
      <c r="C48" s="3">
        <v>3</v>
      </c>
      <c r="D48" s="6">
        <v>3</v>
      </c>
      <c r="E48" s="6" t="s">
        <v>43</v>
      </c>
      <c r="F48" s="6"/>
      <c r="G48" s="7">
        <v>1574</v>
      </c>
      <c r="H48" s="7">
        <f>G48/C48</f>
        <v>524.66666666666663</v>
      </c>
      <c r="I48" s="7">
        <v>1705</v>
      </c>
    </row>
    <row r="49" spans="1:9">
      <c r="A49" s="4"/>
      <c r="B49" s="3" t="s">
        <v>45</v>
      </c>
      <c r="C49" s="3">
        <v>3</v>
      </c>
      <c r="D49" s="6">
        <v>7</v>
      </c>
      <c r="E49" s="6"/>
      <c r="F49" s="6" t="s">
        <v>43</v>
      </c>
      <c r="G49" s="7">
        <v>1427</v>
      </c>
      <c r="H49" s="7">
        <f>G49/C49</f>
        <v>475.66666666666669</v>
      </c>
      <c r="I49" s="7">
        <v>1463</v>
      </c>
    </row>
    <row r="50" spans="1:9">
      <c r="A50" s="4"/>
      <c r="B50" s="3" t="s">
        <v>83</v>
      </c>
      <c r="C50" s="3">
        <v>5</v>
      </c>
      <c r="D50" s="6">
        <v>8</v>
      </c>
      <c r="E50" s="6"/>
      <c r="F50" s="6" t="s">
        <v>43</v>
      </c>
      <c r="G50" s="7">
        <v>2009</v>
      </c>
      <c r="H50" s="7">
        <f>G50/C50</f>
        <v>401.8</v>
      </c>
      <c r="I50" s="7">
        <v>2045</v>
      </c>
    </row>
    <row r="51" spans="1:9">
      <c r="A51" s="4"/>
      <c r="B51" s="3" t="s">
        <v>46</v>
      </c>
      <c r="C51" s="3">
        <v>4</v>
      </c>
      <c r="D51" s="6">
        <v>6</v>
      </c>
      <c r="E51" s="6"/>
      <c r="F51" s="6" t="s">
        <v>43</v>
      </c>
      <c r="G51" s="7">
        <v>1841</v>
      </c>
      <c r="H51" s="7">
        <f>G51/C51</f>
        <v>460.25</v>
      </c>
      <c r="I51" s="7">
        <v>1976</v>
      </c>
    </row>
    <row r="52" spans="1:9">
      <c r="A52" s="14" t="s">
        <v>81</v>
      </c>
      <c r="B52" s="15"/>
      <c r="C52" s="10">
        <v>15</v>
      </c>
      <c r="D52" s="11"/>
      <c r="E52" s="11"/>
      <c r="F52" s="11"/>
      <c r="G52" s="12">
        <v>6851</v>
      </c>
      <c r="H52" s="12">
        <f>G52/C52</f>
        <v>456.73333333333335</v>
      </c>
      <c r="I52" s="12">
        <v>7189</v>
      </c>
    </row>
    <row r="53" spans="1:9">
      <c r="A53" s="4" t="s">
        <v>85</v>
      </c>
      <c r="B53" s="3" t="s">
        <v>28</v>
      </c>
      <c r="C53" s="3">
        <v>6</v>
      </c>
      <c r="D53" s="6">
        <v>0</v>
      </c>
      <c r="E53" s="6" t="s">
        <v>43</v>
      </c>
      <c r="F53" s="6"/>
      <c r="G53" s="7">
        <v>1222</v>
      </c>
      <c r="H53" s="7">
        <f>G53/C53</f>
        <v>203.66666666666666</v>
      </c>
      <c r="I53" s="7">
        <v>1398</v>
      </c>
    </row>
    <row r="54" spans="1:9">
      <c r="A54" s="4"/>
      <c r="B54" s="3" t="s">
        <v>85</v>
      </c>
      <c r="C54" s="3">
        <v>8</v>
      </c>
      <c r="D54" s="6">
        <v>7</v>
      </c>
      <c r="E54" s="6" t="s">
        <v>43</v>
      </c>
      <c r="F54" s="6"/>
      <c r="G54" s="7">
        <v>2041</v>
      </c>
      <c r="H54" s="7">
        <f>G54/C54</f>
        <v>255.125</v>
      </c>
      <c r="I54" s="7">
        <v>2067</v>
      </c>
    </row>
    <row r="55" spans="1:9">
      <c r="A55" s="14" t="s">
        <v>84</v>
      </c>
      <c r="B55" s="15"/>
      <c r="C55" s="10">
        <v>14</v>
      </c>
      <c r="D55" s="11"/>
      <c r="E55" s="11"/>
      <c r="F55" s="11"/>
      <c r="G55" s="12">
        <v>3263</v>
      </c>
      <c r="H55" s="12">
        <f>G55/C55</f>
        <v>233.07142857142858</v>
      </c>
      <c r="I55" s="12">
        <v>3465</v>
      </c>
    </row>
    <row r="56" spans="1:9">
      <c r="A56" s="4" t="s">
        <v>86</v>
      </c>
      <c r="B56" s="3" t="s">
        <v>29</v>
      </c>
      <c r="C56" s="3">
        <v>11</v>
      </c>
      <c r="D56" s="6">
        <v>9</v>
      </c>
      <c r="E56" s="6" t="s">
        <v>43</v>
      </c>
      <c r="F56" s="6"/>
      <c r="G56" s="7">
        <v>1364</v>
      </c>
      <c r="H56" s="7">
        <f>G56/C56</f>
        <v>124</v>
      </c>
      <c r="I56" s="7">
        <v>1433</v>
      </c>
    </row>
    <row r="57" spans="1:9">
      <c r="A57" s="4"/>
      <c r="B57" s="3" t="s">
        <v>30</v>
      </c>
      <c r="C57" s="3">
        <v>2</v>
      </c>
      <c r="D57" s="6">
        <v>2</v>
      </c>
      <c r="E57" s="6" t="s">
        <v>43</v>
      </c>
      <c r="F57" s="6"/>
      <c r="G57" s="7">
        <v>243</v>
      </c>
      <c r="H57" s="7">
        <f>G57/C57</f>
        <v>121.5</v>
      </c>
      <c r="I57" s="7">
        <v>245</v>
      </c>
    </row>
    <row r="58" spans="1:9">
      <c r="A58" s="14" t="s">
        <v>87</v>
      </c>
      <c r="B58" s="15"/>
      <c r="C58" s="10">
        <v>13</v>
      </c>
      <c r="D58" s="11"/>
      <c r="E58" s="11"/>
      <c r="F58" s="11"/>
      <c r="G58" s="12">
        <v>1607</v>
      </c>
      <c r="H58" s="12">
        <f>G58/C58</f>
        <v>123.61538461538461</v>
      </c>
      <c r="I58" s="12">
        <v>1678</v>
      </c>
    </row>
    <row r="59" spans="1:9">
      <c r="A59" s="4" t="s">
        <v>16</v>
      </c>
      <c r="B59" s="3" t="s">
        <v>89</v>
      </c>
      <c r="C59" s="3">
        <v>3</v>
      </c>
      <c r="D59" s="6">
        <v>3</v>
      </c>
      <c r="E59" s="6" t="s">
        <v>43</v>
      </c>
      <c r="F59" s="6"/>
      <c r="G59" s="7">
        <v>783</v>
      </c>
      <c r="H59" s="7">
        <f>G59/C59</f>
        <v>261</v>
      </c>
      <c r="I59" s="7">
        <v>785</v>
      </c>
    </row>
    <row r="60" spans="1:9">
      <c r="A60" s="4"/>
      <c r="B60" s="3" t="s">
        <v>31</v>
      </c>
      <c r="C60" s="3">
        <v>6</v>
      </c>
      <c r="D60" s="6">
        <v>5</v>
      </c>
      <c r="E60" s="6" t="s">
        <v>43</v>
      </c>
      <c r="F60" s="6"/>
      <c r="G60" s="7">
        <v>1473</v>
      </c>
      <c r="H60" s="7">
        <f>G60/C60</f>
        <v>245.5</v>
      </c>
      <c r="I60" s="7">
        <v>1516</v>
      </c>
    </row>
    <row r="61" spans="1:9">
      <c r="A61" s="4"/>
      <c r="B61" s="3" t="s">
        <v>32</v>
      </c>
      <c r="C61" s="3">
        <v>5</v>
      </c>
      <c r="D61" s="6">
        <v>5</v>
      </c>
      <c r="E61" s="6" t="s">
        <v>43</v>
      </c>
      <c r="F61" s="6"/>
      <c r="G61" s="7">
        <v>1261</v>
      </c>
      <c r="H61" s="7">
        <f>G61/C61</f>
        <v>252.2</v>
      </c>
      <c r="I61" s="7">
        <v>1362</v>
      </c>
    </row>
    <row r="62" spans="1:9">
      <c r="A62" s="14" t="s">
        <v>88</v>
      </c>
      <c r="B62" s="16"/>
      <c r="C62" s="10">
        <v>14</v>
      </c>
      <c r="D62" s="11"/>
      <c r="E62" s="11"/>
      <c r="F62" s="11"/>
      <c r="G62" s="12">
        <v>3517</v>
      </c>
      <c r="H62" s="12">
        <f>G62/C62</f>
        <v>251.21428571428572</v>
      </c>
      <c r="I62" s="12">
        <v>3663</v>
      </c>
    </row>
    <row r="63" spans="1:9">
      <c r="A63" s="4" t="s">
        <v>17</v>
      </c>
      <c r="B63" s="3" t="s">
        <v>33</v>
      </c>
      <c r="C63" s="3">
        <v>4</v>
      </c>
      <c r="D63" s="6">
        <v>3</v>
      </c>
      <c r="E63" s="6" t="s">
        <v>43</v>
      </c>
      <c r="F63" s="6"/>
      <c r="G63" s="7">
        <v>491</v>
      </c>
      <c r="H63" s="7">
        <f>G63/C63</f>
        <v>122.75</v>
      </c>
      <c r="I63" s="7">
        <v>581</v>
      </c>
    </row>
    <row r="64" spans="1:9">
      <c r="A64" s="4"/>
      <c r="B64" s="3" t="s">
        <v>34</v>
      </c>
      <c r="C64" s="3">
        <v>3</v>
      </c>
      <c r="D64" s="6">
        <v>2</v>
      </c>
      <c r="E64" s="6" t="s">
        <v>43</v>
      </c>
      <c r="F64" s="6"/>
      <c r="G64" s="7">
        <v>355</v>
      </c>
      <c r="H64" s="7">
        <f>G64/C64</f>
        <v>118.33333333333333</v>
      </c>
      <c r="I64" s="7">
        <v>357</v>
      </c>
    </row>
    <row r="65" spans="1:9">
      <c r="A65" s="4"/>
      <c r="B65" s="3" t="s">
        <v>35</v>
      </c>
      <c r="C65" s="3">
        <v>3</v>
      </c>
      <c r="D65" s="6">
        <v>3</v>
      </c>
      <c r="E65" s="6" t="s">
        <v>43</v>
      </c>
      <c r="F65" s="6"/>
      <c r="G65" s="7">
        <v>472</v>
      </c>
      <c r="H65" s="7">
        <f>G65/C65</f>
        <v>157.33333333333334</v>
      </c>
      <c r="I65" s="7">
        <v>474</v>
      </c>
    </row>
    <row r="66" spans="1:9">
      <c r="A66" s="4"/>
      <c r="B66" s="3" t="s">
        <v>90</v>
      </c>
      <c r="C66" s="3">
        <v>2</v>
      </c>
      <c r="D66" s="6">
        <v>1</v>
      </c>
      <c r="E66" s="6" t="s">
        <v>43</v>
      </c>
      <c r="F66" s="6"/>
      <c r="G66" s="7">
        <v>198</v>
      </c>
      <c r="H66" s="7">
        <f>G66/C66</f>
        <v>99</v>
      </c>
      <c r="I66" s="7">
        <v>200</v>
      </c>
    </row>
    <row r="67" spans="1:9">
      <c r="A67" s="14" t="s">
        <v>91</v>
      </c>
      <c r="B67" s="15"/>
      <c r="C67" s="10">
        <v>12</v>
      </c>
      <c r="D67" s="11"/>
      <c r="E67" s="11"/>
      <c r="F67" s="11"/>
      <c r="G67" s="12">
        <v>1516</v>
      </c>
      <c r="H67" s="12">
        <f>G67/C67</f>
        <v>126.33333333333333</v>
      </c>
      <c r="I67" s="12">
        <v>1612</v>
      </c>
    </row>
    <row r="68" spans="1:9">
      <c r="A68" s="4" t="s">
        <v>93</v>
      </c>
      <c r="B68" s="3" t="s">
        <v>36</v>
      </c>
      <c r="C68" s="3">
        <v>4</v>
      </c>
      <c r="D68" s="6">
        <v>4</v>
      </c>
      <c r="E68" s="6" t="s">
        <v>43</v>
      </c>
      <c r="F68" s="6"/>
      <c r="G68" s="7">
        <v>2048</v>
      </c>
      <c r="H68" s="7">
        <f>G68/C68</f>
        <v>512</v>
      </c>
      <c r="I68" s="7">
        <v>2179</v>
      </c>
    </row>
    <row r="69" spans="1:9">
      <c r="A69" s="4"/>
      <c r="B69" s="3" t="s">
        <v>94</v>
      </c>
      <c r="C69" s="3">
        <v>4</v>
      </c>
      <c r="D69" s="6">
        <v>6</v>
      </c>
      <c r="E69" s="6"/>
      <c r="F69" s="6" t="s">
        <v>43</v>
      </c>
      <c r="G69" s="7">
        <v>1992</v>
      </c>
      <c r="H69" s="7">
        <f>G69/C69</f>
        <v>498</v>
      </c>
      <c r="I69" s="7">
        <v>2028</v>
      </c>
    </row>
    <row r="70" spans="1:9">
      <c r="A70" s="4"/>
      <c r="B70" s="3" t="s">
        <v>51</v>
      </c>
      <c r="C70" s="3">
        <v>4</v>
      </c>
      <c r="D70" s="6">
        <v>4</v>
      </c>
      <c r="E70" s="6" t="s">
        <v>43</v>
      </c>
      <c r="F70" s="6"/>
      <c r="G70" s="7">
        <v>2248</v>
      </c>
      <c r="H70" s="7">
        <f>G70/C70</f>
        <v>562</v>
      </c>
      <c r="I70" s="7">
        <v>2284</v>
      </c>
    </row>
    <row r="71" spans="1:9">
      <c r="A71" s="4"/>
      <c r="B71" s="3" t="s">
        <v>46</v>
      </c>
      <c r="C71" s="3">
        <v>4</v>
      </c>
      <c r="D71" s="6">
        <v>5</v>
      </c>
      <c r="E71" s="6"/>
      <c r="F71" s="6" t="s">
        <v>43</v>
      </c>
      <c r="G71" s="7">
        <v>1738</v>
      </c>
      <c r="H71" s="7">
        <f>G71/C71</f>
        <v>434.5</v>
      </c>
      <c r="I71" s="7">
        <v>2192</v>
      </c>
    </row>
    <row r="72" spans="1:9">
      <c r="A72" s="14" t="s">
        <v>92</v>
      </c>
      <c r="B72" s="15"/>
      <c r="C72" s="10">
        <v>16</v>
      </c>
      <c r="D72" s="11"/>
      <c r="E72" s="11"/>
      <c r="F72" s="11"/>
      <c r="G72" s="12">
        <v>8026</v>
      </c>
      <c r="H72" s="12">
        <f>G72/C72</f>
        <v>501.625</v>
      </c>
      <c r="I72" s="12">
        <v>8683</v>
      </c>
    </row>
    <row r="73" spans="1:9">
      <c r="A73" s="4" t="s">
        <v>18</v>
      </c>
      <c r="B73" s="3" t="s">
        <v>18</v>
      </c>
      <c r="C73" s="3">
        <v>8</v>
      </c>
      <c r="D73" s="6">
        <v>4</v>
      </c>
      <c r="E73" s="6" t="s">
        <v>43</v>
      </c>
      <c r="F73" s="6"/>
      <c r="G73" s="7">
        <v>1002</v>
      </c>
      <c r="H73" s="7">
        <f>G73/C73</f>
        <v>125.25</v>
      </c>
      <c r="I73" s="7">
        <v>1152</v>
      </c>
    </row>
    <row r="74" spans="1:9">
      <c r="A74" s="4"/>
      <c r="B74" s="3" t="s">
        <v>37</v>
      </c>
      <c r="C74" s="3">
        <v>3</v>
      </c>
      <c r="D74" s="6">
        <v>1</v>
      </c>
      <c r="E74" s="6" t="s">
        <v>43</v>
      </c>
      <c r="F74" s="6"/>
      <c r="G74" s="7">
        <v>464</v>
      </c>
      <c r="H74" s="7">
        <f>G74/C74</f>
        <v>154.66666666666666</v>
      </c>
      <c r="I74" s="7">
        <v>477</v>
      </c>
    </row>
    <row r="75" spans="1:9">
      <c r="A75" s="14" t="s">
        <v>95</v>
      </c>
      <c r="B75" s="15"/>
      <c r="C75" s="10">
        <v>11</v>
      </c>
      <c r="D75" s="11"/>
      <c r="E75" s="11"/>
      <c r="F75" s="11"/>
      <c r="G75" s="12">
        <v>1466</v>
      </c>
      <c r="H75" s="12">
        <f>G75/C75</f>
        <v>133.27272727272728</v>
      </c>
      <c r="I75" s="12">
        <v>1629</v>
      </c>
    </row>
    <row r="76" spans="1:9">
      <c r="A76" s="4" t="s">
        <v>19</v>
      </c>
      <c r="B76" s="3" t="s">
        <v>3</v>
      </c>
      <c r="C76" s="3">
        <v>8</v>
      </c>
      <c r="D76" s="6">
        <v>3</v>
      </c>
      <c r="E76" s="6" t="s">
        <v>43</v>
      </c>
      <c r="F76" s="6"/>
      <c r="G76" s="7">
        <v>386</v>
      </c>
      <c r="H76" s="7">
        <f>G76/C76</f>
        <v>48.25</v>
      </c>
      <c r="I76" s="7">
        <v>388</v>
      </c>
    </row>
    <row r="77" spans="1:9">
      <c r="A77" s="14" t="s">
        <v>96</v>
      </c>
      <c r="B77" s="15"/>
      <c r="C77" s="10">
        <v>8</v>
      </c>
      <c r="D77" s="11"/>
      <c r="E77" s="11"/>
      <c r="F77" s="11"/>
      <c r="G77" s="12">
        <v>386</v>
      </c>
      <c r="H77" s="12">
        <f>G77/C77</f>
        <v>48.25</v>
      </c>
      <c r="I77" s="12">
        <v>388</v>
      </c>
    </row>
    <row r="78" spans="1:9">
      <c r="A78" s="4" t="s">
        <v>20</v>
      </c>
      <c r="B78" s="3" t="s">
        <v>3</v>
      </c>
      <c r="C78" s="3">
        <v>9</v>
      </c>
      <c r="D78" s="6">
        <v>8</v>
      </c>
      <c r="E78" s="6" t="s">
        <v>43</v>
      </c>
      <c r="F78" s="6"/>
      <c r="G78" s="7">
        <v>481</v>
      </c>
      <c r="H78" s="7">
        <f>G78/C78</f>
        <v>53.444444444444443</v>
      </c>
      <c r="I78" s="7">
        <v>483</v>
      </c>
    </row>
    <row r="79" spans="1:9">
      <c r="A79" s="14" t="s">
        <v>97</v>
      </c>
      <c r="B79" s="15"/>
      <c r="C79" s="10">
        <v>9</v>
      </c>
      <c r="D79" s="11"/>
      <c r="E79" s="11"/>
      <c r="F79" s="11"/>
      <c r="G79" s="12">
        <v>481</v>
      </c>
      <c r="H79" s="12">
        <f>G79/C79</f>
        <v>53.444444444444443</v>
      </c>
      <c r="I79" s="12">
        <v>483</v>
      </c>
    </row>
    <row r="80" spans="1:9">
      <c r="A80" s="4" t="s">
        <v>99</v>
      </c>
      <c r="B80" s="3" t="s">
        <v>99</v>
      </c>
      <c r="C80" s="3">
        <v>6</v>
      </c>
      <c r="D80" s="6">
        <v>3</v>
      </c>
      <c r="E80" s="6" t="s">
        <v>43</v>
      </c>
      <c r="F80" s="6"/>
      <c r="G80" s="7">
        <v>1031</v>
      </c>
      <c r="H80" s="7">
        <f>G80/C80</f>
        <v>171.83333333333334</v>
      </c>
      <c r="I80" s="7">
        <v>1044</v>
      </c>
    </row>
    <row r="81" spans="1:9">
      <c r="A81" s="4"/>
      <c r="B81" s="3" t="s">
        <v>38</v>
      </c>
      <c r="C81" s="3">
        <v>7</v>
      </c>
      <c r="D81" s="6">
        <v>4</v>
      </c>
      <c r="E81" s="6" t="s">
        <v>43</v>
      </c>
      <c r="F81" s="6"/>
      <c r="G81" s="7">
        <v>1495</v>
      </c>
      <c r="H81" s="7">
        <f>G81/C81</f>
        <v>213.57142857142858</v>
      </c>
      <c r="I81" s="7">
        <v>1508</v>
      </c>
    </row>
    <row r="82" spans="1:9">
      <c r="A82" s="14" t="s">
        <v>98</v>
      </c>
      <c r="B82" s="15"/>
      <c r="C82" s="10">
        <v>13</v>
      </c>
      <c r="D82" s="11"/>
      <c r="E82" s="11"/>
      <c r="F82" s="11"/>
      <c r="G82" s="12">
        <v>2526</v>
      </c>
      <c r="H82" s="12">
        <f>G82/C82</f>
        <v>194.30769230769232</v>
      </c>
      <c r="I82" s="12">
        <v>2552</v>
      </c>
    </row>
    <row r="83" spans="1:9">
      <c r="A83" s="4" t="s">
        <v>21</v>
      </c>
      <c r="B83" s="3" t="s">
        <v>3</v>
      </c>
      <c r="C83" s="3">
        <v>11</v>
      </c>
      <c r="D83" s="6">
        <v>7</v>
      </c>
      <c r="E83" s="6" t="s">
        <v>43</v>
      </c>
      <c r="F83" s="6"/>
      <c r="G83" s="7">
        <v>1426</v>
      </c>
      <c r="H83" s="7">
        <f>G83/C83</f>
        <v>129.63636363636363</v>
      </c>
      <c r="I83" s="7">
        <v>1439</v>
      </c>
    </row>
    <row r="84" spans="1:9">
      <c r="A84" s="14" t="s">
        <v>100</v>
      </c>
      <c r="B84" s="15"/>
      <c r="C84" s="10">
        <v>11</v>
      </c>
      <c r="D84" s="11"/>
      <c r="E84" s="11"/>
      <c r="F84" s="11"/>
      <c r="G84" s="12">
        <v>1426</v>
      </c>
      <c r="H84" s="12">
        <f>G84/C84</f>
        <v>129.63636363636363</v>
      </c>
      <c r="I84" s="12">
        <v>1439</v>
      </c>
    </row>
    <row r="85" spans="1:9">
      <c r="A85" s="4" t="s">
        <v>102</v>
      </c>
      <c r="B85" s="3" t="s">
        <v>3</v>
      </c>
      <c r="C85" s="3">
        <v>13</v>
      </c>
      <c r="D85" s="6">
        <v>10</v>
      </c>
      <c r="E85" s="6" t="s">
        <v>43</v>
      </c>
      <c r="F85" s="6"/>
      <c r="G85" s="7">
        <v>4020</v>
      </c>
      <c r="H85" s="7">
        <f>G85/C85</f>
        <v>309.23076923076923</v>
      </c>
      <c r="I85" s="7">
        <v>4121</v>
      </c>
    </row>
    <row r="86" spans="1:9">
      <c r="A86" s="14" t="s">
        <v>101</v>
      </c>
      <c r="B86" s="15"/>
      <c r="C86" s="10">
        <v>13</v>
      </c>
      <c r="D86" s="11"/>
      <c r="E86" s="11"/>
      <c r="F86" s="11"/>
      <c r="G86" s="12">
        <v>4020</v>
      </c>
      <c r="H86" s="12">
        <f>G86/C86</f>
        <v>309.23076923076923</v>
      </c>
      <c r="I86" s="12">
        <v>4121</v>
      </c>
    </row>
    <row r="87" spans="1:9">
      <c r="A87" s="4" t="s">
        <v>22</v>
      </c>
      <c r="B87" s="3" t="s">
        <v>22</v>
      </c>
      <c r="C87" s="3">
        <v>5</v>
      </c>
      <c r="D87" s="6">
        <v>3</v>
      </c>
      <c r="E87" s="6" t="s">
        <v>43</v>
      </c>
      <c r="F87" s="6"/>
      <c r="G87" s="7">
        <v>567</v>
      </c>
      <c r="H87" s="7">
        <f>G87/C87</f>
        <v>113.4</v>
      </c>
      <c r="I87" s="7">
        <v>603</v>
      </c>
    </row>
    <row r="88" spans="1:9">
      <c r="A88" s="4"/>
      <c r="B88" s="3" t="s">
        <v>39</v>
      </c>
      <c r="C88" s="3">
        <v>7</v>
      </c>
      <c r="D88" s="6">
        <v>7</v>
      </c>
      <c r="E88" s="6" t="s">
        <v>43</v>
      </c>
      <c r="F88" s="6"/>
      <c r="G88" s="7">
        <v>866</v>
      </c>
      <c r="H88" s="7">
        <f>G88/C88</f>
        <v>123.71428571428571</v>
      </c>
      <c r="I88" s="7">
        <v>902</v>
      </c>
    </row>
    <row r="89" spans="1:9">
      <c r="A89" s="14" t="s">
        <v>103</v>
      </c>
      <c r="B89" s="15"/>
      <c r="C89" s="10">
        <v>12</v>
      </c>
      <c r="D89" s="11"/>
      <c r="E89" s="11"/>
      <c r="F89" s="11"/>
      <c r="G89" s="12">
        <v>1433</v>
      </c>
      <c r="H89" s="12">
        <f>G89/C89</f>
        <v>119.41666666666667</v>
      </c>
      <c r="I89" s="12">
        <v>1505</v>
      </c>
    </row>
    <row r="90" spans="1:9">
      <c r="A90" s="4" t="s">
        <v>23</v>
      </c>
      <c r="B90" s="3" t="s">
        <v>104</v>
      </c>
      <c r="C90" s="3">
        <v>4</v>
      </c>
      <c r="D90" s="6">
        <v>1</v>
      </c>
      <c r="E90" s="6" t="s">
        <v>43</v>
      </c>
      <c r="F90" s="6"/>
      <c r="G90" s="7">
        <v>1171</v>
      </c>
      <c r="H90" s="7">
        <f>G90/C90</f>
        <v>292.75</v>
      </c>
      <c r="I90" s="7">
        <v>1207</v>
      </c>
    </row>
    <row r="91" spans="1:9">
      <c r="A91" s="4"/>
      <c r="B91" s="3" t="s">
        <v>40</v>
      </c>
      <c r="C91" s="3">
        <v>10</v>
      </c>
      <c r="D91" s="6">
        <v>7</v>
      </c>
      <c r="E91" s="6" t="s">
        <v>43</v>
      </c>
      <c r="F91" s="6"/>
      <c r="G91" s="7">
        <v>2653</v>
      </c>
      <c r="H91" s="7">
        <f>G91/C91</f>
        <v>265.3</v>
      </c>
      <c r="I91" s="7">
        <v>2689</v>
      </c>
    </row>
    <row r="92" spans="1:9">
      <c r="A92" s="14" t="s">
        <v>105</v>
      </c>
      <c r="B92" s="15"/>
      <c r="C92" s="10">
        <v>14</v>
      </c>
      <c r="D92" s="11"/>
      <c r="E92" s="11"/>
      <c r="F92" s="11"/>
      <c r="G92" s="12">
        <v>3824</v>
      </c>
      <c r="H92" s="12">
        <f>G92/C92</f>
        <v>273.14285714285717</v>
      </c>
      <c r="I92" s="12">
        <v>3896</v>
      </c>
    </row>
    <row r="93" spans="1:9">
      <c r="A93" s="4" t="s">
        <v>24</v>
      </c>
      <c r="B93" s="3" t="s">
        <v>3</v>
      </c>
      <c r="C93" s="3">
        <v>13</v>
      </c>
      <c r="D93" s="6">
        <v>13</v>
      </c>
      <c r="E93" s="6" t="s">
        <v>43</v>
      </c>
      <c r="F93" s="6"/>
      <c r="G93" s="7">
        <v>2736</v>
      </c>
      <c r="H93" s="7">
        <f>G93/C93</f>
        <v>210.46153846153845</v>
      </c>
      <c r="I93" s="7">
        <v>4973</v>
      </c>
    </row>
    <row r="94" spans="1:9">
      <c r="A94" s="14" t="s">
        <v>106</v>
      </c>
      <c r="B94" s="15"/>
      <c r="C94" s="10">
        <v>13</v>
      </c>
      <c r="D94" s="11"/>
      <c r="E94" s="11"/>
      <c r="F94" s="11"/>
      <c r="G94" s="12">
        <v>2736</v>
      </c>
      <c r="H94" s="12">
        <f>G94/C94</f>
        <v>210.46153846153845</v>
      </c>
      <c r="I94" s="12">
        <v>4973</v>
      </c>
    </row>
    <row r="95" spans="1:9">
      <c r="A95" s="4" t="s">
        <v>25</v>
      </c>
      <c r="B95" s="3" t="s">
        <v>108</v>
      </c>
      <c r="C95" s="3">
        <v>4</v>
      </c>
      <c r="D95" s="6">
        <v>4</v>
      </c>
      <c r="E95" s="6" t="s">
        <v>43</v>
      </c>
      <c r="F95" s="6"/>
      <c r="G95" s="7">
        <v>1308</v>
      </c>
      <c r="H95" s="7">
        <f>G95/C95</f>
        <v>327</v>
      </c>
      <c r="I95" s="7">
        <v>1344</v>
      </c>
    </row>
    <row r="96" spans="1:9">
      <c r="A96" s="4"/>
      <c r="B96" s="3" t="s">
        <v>109</v>
      </c>
      <c r="C96" s="3">
        <v>6</v>
      </c>
      <c r="D96" s="6">
        <v>8</v>
      </c>
      <c r="E96" s="6"/>
      <c r="F96" s="6" t="s">
        <v>43</v>
      </c>
      <c r="G96" s="7">
        <v>1744</v>
      </c>
      <c r="H96" s="7">
        <f>G96/C96</f>
        <v>290.66666666666669</v>
      </c>
      <c r="I96" s="7">
        <v>1780</v>
      </c>
    </row>
    <row r="97" spans="1:9">
      <c r="A97" s="4"/>
      <c r="B97" s="3" t="s">
        <v>46</v>
      </c>
      <c r="C97" s="3">
        <v>4</v>
      </c>
      <c r="D97" s="6">
        <v>7</v>
      </c>
      <c r="E97" s="6"/>
      <c r="F97" s="6" t="s">
        <v>43</v>
      </c>
      <c r="G97" s="7">
        <v>1587</v>
      </c>
      <c r="H97" s="7">
        <f>G97/C97</f>
        <v>396.75</v>
      </c>
      <c r="I97" s="7">
        <v>1623</v>
      </c>
    </row>
    <row r="98" spans="1:9">
      <c r="A98" s="14" t="s">
        <v>107</v>
      </c>
      <c r="B98" s="15"/>
      <c r="C98" s="10">
        <v>14</v>
      </c>
      <c r="D98" s="11"/>
      <c r="E98" s="11"/>
      <c r="F98" s="11"/>
      <c r="G98" s="12">
        <v>4639</v>
      </c>
      <c r="H98" s="12">
        <f>G98/C98</f>
        <v>331.35714285714283</v>
      </c>
      <c r="I98" s="12">
        <v>4747</v>
      </c>
    </row>
    <row r="99" spans="1:9">
      <c r="A99" s="4" t="s">
        <v>114</v>
      </c>
      <c r="B99" s="3" t="s">
        <v>41</v>
      </c>
      <c r="C99" s="3">
        <v>3</v>
      </c>
      <c r="D99" s="6">
        <v>1</v>
      </c>
      <c r="E99" s="6" t="s">
        <v>43</v>
      </c>
      <c r="F99" s="6"/>
      <c r="G99" s="7">
        <v>188</v>
      </c>
      <c r="H99" s="7">
        <f>G99/C99</f>
        <v>62.666666666666664</v>
      </c>
      <c r="I99" s="7">
        <v>190</v>
      </c>
    </row>
    <row r="100" spans="1:9">
      <c r="A100" s="4"/>
      <c r="B100" s="3" t="s">
        <v>42</v>
      </c>
      <c r="C100" s="3">
        <v>6</v>
      </c>
      <c r="D100" s="6">
        <v>10</v>
      </c>
      <c r="E100" s="6"/>
      <c r="F100" s="6" t="s">
        <v>43</v>
      </c>
      <c r="G100" s="7">
        <v>503</v>
      </c>
      <c r="H100" s="7">
        <f>G100/C100</f>
        <v>83.833333333333329</v>
      </c>
      <c r="I100" s="7">
        <v>505</v>
      </c>
    </row>
    <row r="101" spans="1:9">
      <c r="A101" s="14" t="s">
        <v>115</v>
      </c>
      <c r="B101" s="15"/>
      <c r="C101" s="10">
        <v>9</v>
      </c>
      <c r="D101" s="11"/>
      <c r="E101" s="11"/>
      <c r="F101" s="11"/>
      <c r="G101" s="12">
        <v>691</v>
      </c>
      <c r="H101" s="12">
        <f>G101/C101</f>
        <v>76.777777777777771</v>
      </c>
      <c r="I101" s="12">
        <v>695</v>
      </c>
    </row>
    <row r="102" spans="1:9">
      <c r="A102" s="4" t="s">
        <v>26</v>
      </c>
      <c r="B102" s="3" t="s">
        <v>3</v>
      </c>
      <c r="C102" s="3">
        <v>11</v>
      </c>
      <c r="D102" s="6">
        <v>8</v>
      </c>
      <c r="E102" s="6" t="s">
        <v>43</v>
      </c>
      <c r="F102" s="6"/>
      <c r="G102" s="7">
        <v>1311</v>
      </c>
      <c r="H102" s="7">
        <f>G102/C102</f>
        <v>119.18181818181819</v>
      </c>
      <c r="I102" s="7">
        <v>1324</v>
      </c>
    </row>
    <row r="103" spans="1:9">
      <c r="A103" s="14" t="s">
        <v>110</v>
      </c>
      <c r="B103" s="15"/>
      <c r="C103" s="10">
        <v>11</v>
      </c>
      <c r="D103" s="11"/>
      <c r="E103" s="11"/>
      <c r="F103" s="11"/>
      <c r="G103" s="12">
        <v>1311</v>
      </c>
      <c r="H103" s="12">
        <f>G103/C103</f>
        <v>119.18181818181819</v>
      </c>
      <c r="I103" s="12">
        <v>1324</v>
      </c>
    </row>
    <row r="104" spans="1:9">
      <c r="A104" s="4" t="s">
        <v>111</v>
      </c>
      <c r="B104" s="3" t="s">
        <v>3</v>
      </c>
      <c r="C104" s="3">
        <v>12</v>
      </c>
      <c r="D104" s="6">
        <v>10</v>
      </c>
      <c r="E104" s="6" t="s">
        <v>43</v>
      </c>
      <c r="F104" s="6"/>
      <c r="G104" s="7">
        <v>1889</v>
      </c>
      <c r="H104" s="7">
        <f>G104/C104</f>
        <v>157.41666666666666</v>
      </c>
      <c r="I104" s="7">
        <v>1891</v>
      </c>
    </row>
    <row r="105" spans="1:9">
      <c r="A105" s="14" t="s">
        <v>112</v>
      </c>
      <c r="B105" s="15"/>
      <c r="C105" s="10">
        <v>12</v>
      </c>
      <c r="D105" s="11"/>
      <c r="E105" s="11"/>
      <c r="F105" s="11"/>
      <c r="G105" s="12">
        <v>1889</v>
      </c>
      <c r="H105" s="12">
        <f>G105/C105</f>
        <v>157.41666666666666</v>
      </c>
      <c r="I105" s="12">
        <v>1891</v>
      </c>
    </row>
    <row r="106" spans="1:9">
      <c r="A106" s="4" t="s">
        <v>27</v>
      </c>
      <c r="B106" s="3" t="s">
        <v>3</v>
      </c>
      <c r="C106" s="3">
        <v>10</v>
      </c>
      <c r="D106" s="6">
        <v>6</v>
      </c>
      <c r="E106" s="6" t="s">
        <v>43</v>
      </c>
      <c r="F106" s="6"/>
      <c r="G106" s="7">
        <v>1027</v>
      </c>
      <c r="H106" s="7">
        <f>G106/C106</f>
        <v>102.7</v>
      </c>
      <c r="I106" s="7">
        <v>1029</v>
      </c>
    </row>
    <row r="107" spans="1:9">
      <c r="A107" s="17" t="s">
        <v>113</v>
      </c>
      <c r="B107" s="18"/>
      <c r="C107" s="11">
        <v>10</v>
      </c>
      <c r="D107" s="11"/>
      <c r="E107" s="11"/>
      <c r="F107" s="11"/>
      <c r="G107" s="12">
        <v>1027</v>
      </c>
      <c r="H107" s="12">
        <f>G107/C107</f>
        <v>102.7</v>
      </c>
      <c r="I107" s="12">
        <v>1029</v>
      </c>
    </row>
    <row r="108" spans="2:9">
      <c r="B108" s="9"/>
      <c r="D108" s="8"/>
      <c r="E108" s="8"/>
      <c r="F108" s="8"/>
      <c r="G108" s="8"/>
      <c r="H108" s="7"/>
      <c r="I108" s="13"/>
    </row>
    <row r="109" spans="1:9">
      <c r="A109" s="2" t="s">
        <v>123</v>
      </c>
      <c r="B109" s="2"/>
      <c r="C109" s="7">
        <f>SUM(C5+C8+C11+C13+C18+C20+C23+C28+C33+C36+C38+C41+C45+C47+C52+C55+C58+C62+C67+C72+C75+C77+C79+C82+C84+C86+C89+C92+C94+C98+C101+C103+C105+C107)</f>
        <v>440</v>
      </c>
      <c r="D109" s="7">
        <f>SUM(D3:D106)</f>
        <v>380</v>
      </c>
      <c r="E109" s="7"/>
      <c r="F109" s="7"/>
      <c r="G109" s="7">
        <f>SUM(G5+G8+G11+G13+G18+G20+G23+G28+G33+G36+G38+G41+G45+G47+G52+G55+G58+G62+G67+G72+G75+G77+G79+G82+G84+G86+G89+G92+G94+G98+G101+G103+G105+G107)</f>
        <v>122031</v>
      </c>
      <c r="H109" s="7">
        <f>G109/C109</f>
        <v>277.34318181818179</v>
      </c>
      <c r="I109" s="7">
        <f>SUM(I5+I8+I11+I13+I18+I20+I23+I28+I33+I36+I38+I41+I45+I47+I52+I55+I58+I62+I67+I72+I75+I77+I79+I82+I84+I86+I89+I92+I94+I98+I101+I103+I105+I107)</f>
        <v>129438</v>
      </c>
    </row>
  </sheetData>
  <mergeCells count="56">
    <mergeCell ref="A101:B101"/>
    <mergeCell ref="A103:B103"/>
    <mergeCell ref="A105:B105"/>
    <mergeCell ref="A107:B107"/>
    <mergeCell ref="A86:B86"/>
    <mergeCell ref="A89:B89"/>
    <mergeCell ref="A92:B92"/>
    <mergeCell ref="A94:B94"/>
    <mergeCell ref="A98:B98"/>
    <mergeCell ref="A87:A88"/>
    <mergeCell ref="A90:A91"/>
    <mergeCell ref="A95:A97"/>
    <mergeCell ref="A99:A100"/>
    <mergeCell ref="A36:B36"/>
    <mergeCell ref="A38:B38"/>
    <mergeCell ref="A41:B41"/>
    <mergeCell ref="A45:B45"/>
    <mergeCell ref="A47:B47"/>
    <mergeCell ref="A42:A44"/>
    <mergeCell ref="A39:A40"/>
    <mergeCell ref="A18:B18"/>
    <mergeCell ref="A20:B20"/>
    <mergeCell ref="A23:B23"/>
    <mergeCell ref="A28:B28"/>
    <mergeCell ref="A33:B33"/>
    <mergeCell ref="A68:A71"/>
    <mergeCell ref="A73:A74"/>
    <mergeCell ref="A80:A81"/>
    <mergeCell ref="A72:B72"/>
    <mergeCell ref="A75:B75"/>
    <mergeCell ref="A77:B77"/>
    <mergeCell ref="A79:B79"/>
    <mergeCell ref="A52:B52"/>
    <mergeCell ref="A55:B55"/>
    <mergeCell ref="A58:B58"/>
    <mergeCell ref="A62:B62"/>
    <mergeCell ref="A67:B67"/>
    <mergeCell ref="A56:A57"/>
    <mergeCell ref="A59:A61"/>
    <mergeCell ref="A63:A66"/>
    <mergeCell ref="A48:A51"/>
    <mergeCell ref="A82:B82"/>
    <mergeCell ref="A84:B84"/>
    <mergeCell ref="A53:A54"/>
    <mergeCell ref="A3:A4"/>
    <mergeCell ref="A6:A7"/>
    <mergeCell ref="A9:A10"/>
    <mergeCell ref="A14:A17"/>
    <mergeCell ref="A21:A22"/>
    <mergeCell ref="A24:A27"/>
    <mergeCell ref="A5:B5"/>
    <mergeCell ref="A8:B8"/>
    <mergeCell ref="A11:B11"/>
    <mergeCell ref="A13:B13"/>
    <mergeCell ref="A29:A32"/>
    <mergeCell ref="A34:A35"/>
  </mergeCells>
  <pageMargins left="0.7" right="0.7" top="0.75" bottom="0.75" header="0.3" footer="0.3"/>
  <pageSetup paperSize="8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Lyn Phillips</dc:creator>
  <cp:keywords/>
  <cp:lastModifiedBy>Ryan McCale</cp:lastModifiedBy>
  <dcterms:created xsi:type="dcterms:W3CDTF">2025-06-12T08:16:14Z</dcterms:created>
  <dcterms:modified xsi:type="dcterms:W3CDTF">2025-07-03T14:00:40Z</dcterms:modified>
  <dc:subject/>
  <cp:lastPrinted>2025-07-02T15:03:21Z</cp:lastPrinted>
  <dc:title>Manylion y Wardiau Tref a Cymuned – Ystadegau'r Etholwyr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