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6731"/>
  <workbookPr codeName="ThisWorkbook" defaultThemeVersion="166925"/>
  <bookViews>
    <workbookView xWindow="-120" yWindow="-120" windowWidth="29040" windowHeight="15840"/>
  </bookViews>
  <sheets>
    <sheet name="Carbon Tracker" sheetId="1" r:id="rId1"/>
    <sheet name="Carbon Reduction Plan" sheetId="7" r:id="rId2"/>
    <sheet name="Climate Actions" sheetId="9" r:id="rId3"/>
  </sheets>
  <definedNames>
    <definedName name="_xlnm.Print_Area" comment="" localSheetId="1">'Carbon Reduction Plan'!$A$3:$Q$202</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Ben Turpin</author>
  </authors>
  <commentList>
    <comment ref="B25" authorId="0">
      <text>
        <r>
          <t/>
        </r>
        <r>
          <rPr>
            <sz val="9"/>
            <color indexed="81"/>
            <rFont val="Tahoma"/>
            <family val="2"/>
            <charset val="0"/>
          </rPr>
          <t>Generation from renewables is not included in GHG totals. This is used just for records</t>
        </r>
      </text>
    </comment>
    <comment ref="B35" authorId="0">
      <text>
        <r>
          <t/>
        </r>
        <r>
          <rPr>
            <sz val="9"/>
            <color indexed="81"/>
            <rFont val="Tahoma"/>
            <family val="2"/>
            <charset val="0"/>
          </rPr>
          <t>Reduction Targets align to Flintshire County Council's annual reduction % target of; Buildings - 9%, Transport - 9% and Supply Chain 8%.</t>
        </r>
      </text>
    </comment>
    <comment ref="B14" authorId="0">
      <text>
        <r>
          <t/>
        </r>
        <r>
          <rPr>
            <b/>
            <sz val="9"/>
            <color indexed="81"/>
            <rFont val="Tahoma"/>
            <family val="2"/>
            <charset val="0"/>
          </rPr>
          <t xml:space="preserve">Includes
</t>
        </r>
        <r>
          <rPr>
            <sz val="9"/>
            <color indexed="81"/>
            <rFont val="Tahoma"/>
            <family val="2"/>
            <charset val="0"/>
          </rPr>
          <t>Energy for Heating
Electricity
Water Use
Water Treatment</t>
        </r>
      </text>
    </comment>
  </commentList>
</comments>
</file>

<file path=xl/comments2.xml><?xml version="1.0" encoding="utf-8"?>
<comments xmlns="http://schemas.openxmlformats.org/spreadsheetml/2006/main">
  <authors>
    <author>Ben Turpin</author>
  </authors>
  <commentList>
    <comment ref="B56" authorId="0">
      <text>
        <r>
          <t/>
        </r>
        <r>
          <rPr>
            <b/>
            <sz val="9"/>
            <color indexed="81"/>
            <rFont val="Tahoma"/>
            <family val="2"/>
            <charset val="0"/>
          </rPr>
          <t xml:space="preserve">Includes
</t>
        </r>
        <r>
          <rPr>
            <sz val="9"/>
            <color indexed="81"/>
            <rFont val="Tahoma"/>
            <family val="2"/>
            <charset val="0"/>
          </rPr>
          <t>Energy for Heating
Electricity
Water Use
Water Treatment</t>
        </r>
      </text>
    </comment>
  </commentList>
</comments>
</file>

<file path=xl/sharedStrings.xml><?xml version="1.0" encoding="utf-8"?>
<sst xmlns="http://schemas.openxmlformats.org/spreadsheetml/2006/main" uniqueCount="196" count="310">
  <si>
    <t xml:space="preserve">Baseline </t>
  </si>
  <si>
    <t>% Change</t>
  </si>
  <si>
    <t>Fleet &amp; Equipment</t>
  </si>
  <si>
    <t>Staff Commute</t>
  </si>
  <si>
    <t>Waste</t>
  </si>
  <si>
    <t>Supply Chain</t>
  </si>
  <si>
    <t>Target</t>
  </si>
  <si>
    <t>2024/25</t>
  </si>
  <si>
    <t>2025/26</t>
  </si>
  <si>
    <t>2026/27</t>
  </si>
  <si>
    <t>Total GHG Emissions</t>
  </si>
  <si>
    <t>Baseline</t>
  </si>
  <si>
    <t>2027/28</t>
  </si>
  <si>
    <t>2028/29</t>
  </si>
  <si>
    <t>2029/30</t>
  </si>
  <si>
    <t>Actual</t>
  </si>
  <si>
    <r>
      <t>Buildings (tCO</t>
    </r>
    <r>
      <rPr>
        <b/>
        <vertAlign val="subscript"/>
        <sz val="11"/>
        <color theme="1"/>
        <rFont val="Calibri"/>
        <family val="2"/>
        <charset val="0"/>
        <scheme val="minor"/>
      </rPr>
      <t>2</t>
    </r>
    <r>
      <rPr>
        <b/>
        <sz val="11"/>
        <color theme="1"/>
        <rFont val="Calibri"/>
        <family val="2"/>
        <charset val="0"/>
        <scheme val="minor"/>
      </rPr>
      <t>e)</t>
    </r>
  </si>
  <si>
    <t xml:space="preserve">Buildings </t>
  </si>
  <si>
    <t xml:space="preserve">Transport </t>
  </si>
  <si>
    <t xml:space="preserve">Supply Chain </t>
  </si>
  <si>
    <t>Renewable Generation (kWh)</t>
  </si>
  <si>
    <r>
      <t>Emissions by Source (tCO</t>
    </r>
    <r>
      <rPr>
        <b/>
        <vertAlign val="subscript"/>
        <sz val="11"/>
        <color theme="1"/>
        <rFont val="Calibri"/>
        <family val="2"/>
        <charset val="0"/>
        <scheme val="minor"/>
      </rPr>
      <t>2</t>
    </r>
    <r>
      <rPr>
        <b/>
        <sz val="11"/>
        <color theme="1"/>
        <rFont val="Calibri"/>
        <family val="2"/>
        <charset val="0"/>
        <scheme val="minor"/>
      </rPr>
      <t>e)</t>
    </r>
  </si>
  <si>
    <t>Buildings</t>
  </si>
  <si>
    <t>Transport</t>
  </si>
  <si>
    <t>Procurement</t>
  </si>
  <si>
    <t>1. Introduction</t>
  </si>
  <si>
    <t>Theme</t>
  </si>
  <si>
    <t>Report Created By</t>
  </si>
  <si>
    <t>Description</t>
  </si>
  <si>
    <t>Promote Employee Active Travel</t>
  </si>
  <si>
    <t>Install Solar Panels</t>
  </si>
  <si>
    <t>Install Wind Turbine</t>
  </si>
  <si>
    <t>Install Battery Storage</t>
  </si>
  <si>
    <t>Pipework Insulation</t>
  </si>
  <si>
    <t>Staff Travel Survey</t>
  </si>
  <si>
    <t>Install e-bike chargers</t>
  </si>
  <si>
    <t>Join Switch Off Fortnight to help save energy - Energy Saving Trust</t>
  </si>
  <si>
    <t>Behaviour</t>
  </si>
  <si>
    <t>Actions</t>
  </si>
  <si>
    <t>Implement a 'Power Traffic Light System' to identify when to switch off lighting and equipment</t>
  </si>
  <si>
    <t>Install water saving devices to water outlets</t>
  </si>
  <si>
    <t>Flow Restrictors and Tap Aerators reduce the rate at which water exits an outlet such as a tap or shower. Check the rate of flow before installing devices to understand the level of action needed by timing how long it takes to fill a 1 litre jug. 
Some devices can be purchased that limit water flow to a specific rate (e.g., 4 litres/ minute), so by understanding the original flow of an outlet the correct device can be installed</t>
  </si>
  <si>
    <t>Reduce water consumption from toilets and urinals</t>
  </si>
  <si>
    <t>Land Use</t>
  </si>
  <si>
    <t>Join the Energy Saving Trust's 'Switch off Fortnight"</t>
  </si>
  <si>
    <t>Provide recycling systems</t>
  </si>
  <si>
    <t>Install and Set Plug Socket Timers</t>
  </si>
  <si>
    <t>2023/24</t>
  </si>
  <si>
    <t>23/24</t>
  </si>
  <si>
    <t>24/25</t>
  </si>
  <si>
    <t>25/26</t>
  </si>
  <si>
    <t>26/27</t>
  </si>
  <si>
    <t>27/28</t>
  </si>
  <si>
    <t>28/29</t>
  </si>
  <si>
    <t>29/30</t>
  </si>
  <si>
    <t>7. Renewables</t>
  </si>
  <si>
    <t>9. Glossary</t>
  </si>
  <si>
    <t>Act TravelWise – Modeshift – Sustainable Travel</t>
  </si>
  <si>
    <t>Reduce the temperatures of hot water taps</t>
  </si>
  <si>
    <t xml:space="preserve">Routine Monitoring of Energy Consumption </t>
  </si>
  <si>
    <t>Heating System Optimisation</t>
  </si>
  <si>
    <t>Supporting Links</t>
  </si>
  <si>
    <t>Conduct an out-of-Hours Energy Check to identify unnecessary energy consumption</t>
  </si>
  <si>
    <t>Conduct a travel survey for staff to understand their commute. This will support carbon footprint calculations and can advise individual staff of their emissions from commute.</t>
  </si>
  <si>
    <t>Install EV Chargers for Staff Vehicles</t>
  </si>
  <si>
    <t>Review fleet to low emission vehicles</t>
  </si>
  <si>
    <t>Support staff who have purchased or planning to purchase an electric or plug-in hybrid vehicle</t>
  </si>
  <si>
    <t>Submit an environmental pledge</t>
  </si>
  <si>
    <t>Wales Climate Week</t>
  </si>
  <si>
    <t>Home | Wales Climate Week 2023 (gov.wales)</t>
  </si>
  <si>
    <t>Carbon Footprint Posters</t>
  </si>
  <si>
    <t>No Mow May</t>
  </si>
  <si>
    <t>Get a Pond</t>
  </si>
  <si>
    <t>Hedge Planting</t>
  </si>
  <si>
    <t>Launch a Biodiversity Project</t>
  </si>
  <si>
    <t>Engage with Wildlife Charities</t>
  </si>
  <si>
    <t>Plant Trees / Orchards</t>
  </si>
  <si>
    <t>Plantlife's No Mow May Movement</t>
  </si>
  <si>
    <t>Continued mowing means various plant species in grassy areas cannot grow. By leaving areas of grass mowing-free helps boost biodiverity through species being allowed to flourish and improving habitat for insects, mammals and amphibians.</t>
  </si>
  <si>
    <t xml:space="preserve">biodiversity@flintshire.gov.uk </t>
  </si>
  <si>
    <t xml:space="preserve">Provide bats somewhere safe to nest </t>
  </si>
  <si>
    <t>How to compost your waste | The Wildlife Trusts</t>
  </si>
  <si>
    <t>Install Bat Boxes</t>
  </si>
  <si>
    <t>Install Bird Boxes</t>
  </si>
  <si>
    <t>Create Wildflower Spaces</t>
  </si>
  <si>
    <t>Sustainable Labelling</t>
  </si>
  <si>
    <t>A guide to green and ethical labels | BBC Good Food</t>
  </si>
  <si>
    <t>Remove Single Use Plastics</t>
  </si>
  <si>
    <t>Use Local Suppliers</t>
  </si>
  <si>
    <t>Engage with Suppliers</t>
  </si>
  <si>
    <t>Adopt Life-cycle Thinking</t>
  </si>
  <si>
    <t>The life cycle of a t-shirt - Angel Chang - YouTube</t>
  </si>
  <si>
    <t>Collections and recycling | WRAP</t>
  </si>
  <si>
    <t>Business Travel &amp; School Trips</t>
  </si>
  <si>
    <r>
      <t>Transport (tCO</t>
    </r>
    <r>
      <rPr>
        <b/>
        <vertAlign val="subscript"/>
        <sz val="11"/>
        <color theme="1"/>
        <rFont val="Calibri"/>
        <family val="2"/>
        <charset val="0"/>
        <scheme val="minor"/>
      </rPr>
      <t>2</t>
    </r>
    <r>
      <rPr>
        <b/>
        <sz val="11"/>
        <color theme="1"/>
        <rFont val="Calibri"/>
        <family val="2"/>
        <charset val="0"/>
        <scheme val="minor"/>
      </rPr>
      <t>e)</t>
    </r>
  </si>
  <si>
    <r>
      <t>Supply Chain (tCO</t>
    </r>
    <r>
      <rPr>
        <b/>
        <vertAlign val="subscript"/>
        <sz val="11"/>
        <color theme="1"/>
        <rFont val="Calibri"/>
        <family val="2"/>
        <charset val="0"/>
        <scheme val="minor"/>
      </rPr>
      <t>2</t>
    </r>
    <r>
      <rPr>
        <b/>
        <sz val="11"/>
        <color theme="1"/>
        <rFont val="Calibri"/>
        <family val="2"/>
        <charset val="0"/>
        <scheme val="minor"/>
      </rPr>
      <t>e)</t>
    </r>
  </si>
  <si>
    <r>
      <t>Emissions by Theme (tCO</t>
    </r>
    <r>
      <rPr>
        <b/>
        <vertAlign val="subscript"/>
        <sz val="11"/>
        <color theme="1"/>
        <rFont val="Calibri"/>
        <family val="2"/>
        <charset val="0"/>
        <scheme val="minor"/>
      </rPr>
      <t>2</t>
    </r>
    <r>
      <rPr>
        <b/>
        <sz val="11"/>
        <color theme="1"/>
        <rFont val="Calibri"/>
        <family val="2"/>
        <charset val="0"/>
        <scheme val="minor"/>
      </rPr>
      <t>e)</t>
    </r>
  </si>
  <si>
    <r>
      <t>Progress to 2030 (tCO</t>
    </r>
    <r>
      <rPr>
        <b/>
        <vertAlign val="subscript"/>
        <sz val="11"/>
        <color theme="1"/>
        <rFont val="Calibri"/>
        <family val="2"/>
        <charset val="0"/>
        <scheme val="minor"/>
      </rPr>
      <t>2</t>
    </r>
    <r>
      <rPr>
        <b/>
        <sz val="11"/>
        <color theme="1"/>
        <rFont val="Calibri"/>
        <family val="2"/>
        <charset val="0"/>
        <scheme val="minor"/>
      </rPr>
      <t>e)</t>
    </r>
  </si>
  <si>
    <t>Collect and utilise Rainwater and Grey Water (waste water from sinks)</t>
  </si>
  <si>
    <t>https://cat.org.uk/info-resources/free-information-service/water-and-sanitation/rain-and-grey-water/</t>
  </si>
  <si>
    <t>Battery storage can store electricity generated by solar and wind that is being used at that time (e.g.,electricity generated over weekends). Batteries will help make the most of on-site solar and wind which would otherwise be fed back into the national grid.</t>
  </si>
  <si>
    <t>Improve Building Efficiency to Limit Heat Loss</t>
  </si>
  <si>
    <t>Cycle/ Scooter Storage and Maintenance</t>
  </si>
  <si>
    <t>When purchasing goods and services, check to see if they can be sourced locally, reducing transport emissions related to delivery.</t>
  </si>
  <si>
    <r>
      <t xml:space="preserve">Plant trees (including fruiting varieties) to help absorb carbon dioxide from the atmosphere, promote biodivsersity and improve well-being. 
</t>
    </r>
    <r>
      <rPr>
        <b/>
        <sz val="11"/>
        <color theme="1"/>
        <rFont val="Calibri"/>
        <family val="2"/>
        <charset val="0"/>
        <scheme val="minor"/>
      </rPr>
      <t>Note</t>
    </r>
    <r>
      <rPr>
        <sz val="11"/>
        <color theme="1"/>
        <rFont val="Calibri"/>
        <family val="2"/>
        <charset val="0"/>
        <scheme val="minor"/>
      </rPr>
      <t>: Be sure to consult with the Council's Biodiversity Team to ensure the right species are chosen in the right place.</t>
    </r>
  </si>
  <si>
    <r>
      <t xml:space="preserve">Planting hedges provides shelter and nesting areas for birds as well as food in the form of berries, etc. Additionally, like all vegetation, can absorb carbon dioxide from the atmosphere helping fight climate change.
</t>
    </r>
    <r>
      <rPr>
        <b/>
        <sz val="11"/>
        <color theme="1"/>
        <rFont val="Calibri"/>
        <family val="2"/>
        <charset val="0"/>
        <scheme val="minor"/>
      </rPr>
      <t>Note</t>
    </r>
    <r>
      <rPr>
        <sz val="11"/>
        <color theme="1"/>
        <rFont val="Calibri"/>
        <family val="2"/>
        <charset val="0"/>
        <scheme val="minor"/>
      </rPr>
      <t>: Be sure to consult with the Council's Biodiversity Team to ensure the right species are chosen in the right place.</t>
    </r>
  </si>
  <si>
    <t>BL</t>
  </si>
  <si>
    <t>Change</t>
  </si>
  <si>
    <t>3. School, Scope and Methodology</t>
  </si>
  <si>
    <t>4. Baseline Emissions</t>
  </si>
  <si>
    <t xml:space="preserve">5. Carbon Footprint Data </t>
  </si>
  <si>
    <t xml:space="preserve">Provide a brief explanation of renewable energy generation (how much was generated that year, any changes from the baseline and previous year). Try to explain any changes seen (e.g., new installation of Solar PV, equipment downtime for repairs, etc.). </t>
  </si>
  <si>
    <t>8. Action Plan</t>
  </si>
  <si>
    <t xml:space="preserve">Provide a list of terminology with explanations. This can be taken from Flintshire’s Climate Change Strategy. </t>
  </si>
  <si>
    <t>Provide bins for food and plant waste</t>
  </si>
  <si>
    <t xml:space="preserve">Ensure bins are available for food waste to ensure the waste is dealt with in the most sustainable manner such as composting on site, or sent to anaerobic digestors to create biogas.   </t>
  </si>
  <si>
    <r>
      <t xml:space="preserve">Renewables </t>
    </r>
    <r>
      <rPr>
        <sz val="11"/>
        <color theme="1"/>
        <rFont val="Calibri"/>
        <family val="2"/>
        <charset val="0"/>
        <scheme val="minor"/>
      </rPr>
      <t>(kWh)</t>
    </r>
  </si>
  <si>
    <r>
      <t/>
    </r>
    <r>
      <rPr>
        <b/>
        <sz val="11"/>
        <color theme="1"/>
        <rFont val="Calibri"/>
        <family val="2"/>
        <charset val="0"/>
        <scheme val="minor"/>
      </rPr>
      <t>Carbon Tracker</t>
    </r>
    <r>
      <rPr>
        <sz val="11"/>
        <color theme="1"/>
        <rFont val="Calibri"/>
        <family val="2"/>
        <charset val="0"/>
        <scheme val="minor"/>
      </rPr>
      <t xml:space="preserve">
The carbon tracker records carbon emission calculations each year, helping to compare change as well as visualising those results via graphs.
Add the year's emission data into the </t>
    </r>
    <r>
      <rPr>
        <b/>
        <sz val="11"/>
        <color theme="8" tint="-0.249977111117893"/>
        <rFont val="Calibri"/>
        <family val="2"/>
        <charset val="0"/>
        <scheme val="minor"/>
      </rPr>
      <t>Blue</t>
    </r>
    <r>
      <rPr>
        <sz val="11"/>
        <color theme="1"/>
        <rFont val="Calibri"/>
        <family val="2"/>
        <charset val="0"/>
        <scheme val="minor"/>
      </rPr>
      <t xml:space="preserve"> cells under the relevant year's column. Formulas built within other tables (which are protected) will then use the source data to provide information relating to </t>
    </r>
    <r>
      <rPr>
        <b/>
        <sz val="11"/>
        <color theme="1"/>
        <rFont val="Calibri"/>
        <family val="2"/>
        <charset val="0"/>
        <scheme val="minor"/>
      </rPr>
      <t>Themes</t>
    </r>
    <r>
      <rPr>
        <sz val="11"/>
        <color theme="1"/>
        <rFont val="Calibri"/>
        <family val="2"/>
        <charset val="0"/>
        <scheme val="minor"/>
      </rPr>
      <t xml:space="preserve">, as well as calculating </t>
    </r>
    <r>
      <rPr>
        <b/>
        <sz val="11"/>
        <color theme="1"/>
        <rFont val="Calibri"/>
        <family val="2"/>
        <charset val="0"/>
        <scheme val="minor"/>
      </rPr>
      <t xml:space="preserve">2030 Targets </t>
    </r>
    <r>
      <rPr>
        <sz val="11"/>
        <color theme="1"/>
        <rFont val="Calibri"/>
        <family val="2"/>
        <charset val="0"/>
        <scheme val="minor"/>
      </rPr>
      <t>and progress made each year. 
The first year's emission data must be entered into the "</t>
    </r>
    <r>
      <rPr>
        <b/>
        <sz val="11"/>
        <color theme="1"/>
        <rFont val="Calibri"/>
        <family val="2"/>
        <charset val="0"/>
        <scheme val="minor"/>
      </rPr>
      <t>Emissions by Source</t>
    </r>
    <r>
      <rPr>
        <sz val="11"/>
        <color theme="1"/>
        <rFont val="Calibri"/>
        <family val="2"/>
        <charset val="0"/>
        <scheme val="minor"/>
      </rPr>
      <t>" table, under the column titled "</t>
    </r>
    <r>
      <rPr>
        <b/>
        <sz val="11"/>
        <color theme="1"/>
        <rFont val="Calibri"/>
        <family val="2"/>
        <charset val="0"/>
        <scheme val="minor"/>
      </rPr>
      <t>Baseline</t>
    </r>
    <r>
      <rPr>
        <sz val="11"/>
        <color theme="1"/>
        <rFont val="Calibri"/>
        <family val="2"/>
        <charset val="0"/>
        <scheme val="minor"/>
      </rPr>
      <t xml:space="preserve">". This data forms the baseline year in which emissions for following years is compared against. Baseline year figures are displayed in </t>
    </r>
    <r>
      <rPr>
        <b/>
        <sz val="11"/>
        <color theme="7" tint="-0.249977111117893"/>
        <rFont val="Calibri"/>
        <family val="2"/>
        <charset val="0"/>
        <scheme val="minor"/>
      </rPr>
      <t>Yellow</t>
    </r>
    <r>
      <rPr>
        <sz val="11"/>
        <color theme="1"/>
        <rFont val="Calibri"/>
        <family val="2"/>
        <charset val="0"/>
        <scheme val="minor"/>
      </rPr>
      <t xml:space="preserve"> cells.
</t>
    </r>
  </si>
  <si>
    <r>
      <t/>
    </r>
    <r>
      <rPr>
        <b/>
        <sz val="11"/>
        <color theme="1"/>
        <rFont val="Calibri"/>
        <family val="2"/>
        <charset val="0"/>
        <scheme val="minor"/>
      </rPr>
      <t>Document Instructions</t>
    </r>
    <r>
      <rPr>
        <sz val="11"/>
        <color theme="1"/>
        <rFont val="Calibri"/>
        <family val="2"/>
        <charset val="0"/>
        <scheme val="minor"/>
      </rPr>
      <t xml:space="preserve">
There are two formats of the Carbon Reduction Plan in the Town and Community Council (TCC) 
Climate Toolkit, excel-based in the Carbon Tracker and Reduction Tool, and this word version. 
Only use one format. 
The blue text in this document is there to guide TCCs in writing their own Carbon Reduction
Plan specific to their buildings, TCC activities and carbon footprint, and is typically the
minimum information required.
On completion of the Carbon Reduction Plan, TCCs must delete all blue guidance text. 
</t>
    </r>
    <r>
      <rPr>
        <b/>
        <sz val="11"/>
        <color theme="1"/>
        <rFont val="Calibri"/>
        <family val="2"/>
        <charset val="0"/>
        <scheme val="minor"/>
      </rPr>
      <t xml:space="preserve">Printing
</t>
    </r>
    <r>
      <rPr>
        <sz val="11"/>
        <color theme="1"/>
        <rFont val="Calibri"/>
        <family val="2"/>
        <charset val="0"/>
        <scheme val="minor"/>
      </rPr>
      <t xml:space="preserve">
Before saving and printing, ensuring the document is displayed in "Page Break" view. This will allow to align sections to pages (e.g., A4 landscape) by adding/removing rows so they are correctly laid out in the document. 
</t>
    </r>
    <r>
      <rPr>
        <b/>
        <sz val="11"/>
        <color theme="1"/>
        <rFont val="Calibri"/>
        <family val="2"/>
        <charset val="0"/>
        <scheme val="minor"/>
      </rPr>
      <t>View &gt; Page Break View</t>
    </r>
    <r>
      <rPr>
        <sz val="11"/>
        <color theme="1"/>
        <rFont val="Calibri"/>
        <family val="2"/>
        <charset val="0"/>
        <scheme val="minor"/>
      </rPr>
      <t xml:space="preserve">
To save as a PDF document
</t>
    </r>
    <r>
      <rPr>
        <b/>
        <sz val="11"/>
        <color theme="1"/>
        <rFont val="Calibri"/>
        <family val="2"/>
        <charset val="0"/>
        <scheme val="minor"/>
      </rPr>
      <t>File &gt; Save As &gt; Select PDF Format under file name</t>
    </r>
  </si>
  <si>
    <t>The Executive Summary highlights the main points of the Carbon Reduction Plan such as emission figures, emission reductions and actions implemented. There should be no additional information that isn’t already in the main body of the plan.</t>
  </si>
  <si>
    <t>Report on the latest carbon footprint measurement, stating the total emissions and a breakdown of each emission source. 
State how carbon emissions have changed in comparison to the baseline year and any previous years. This will form the basis for explaining the success of actions taken or improvements/ focus needed for the following year. 
Additional tables and graphs can be included to demonstrate those emission changes for visual reference. Be sure to reference these in Section 5.</t>
  </si>
  <si>
    <r>
      <t/>
    </r>
    <r>
      <rPr>
        <b/>
        <sz val="11"/>
        <rFont val="Calibri"/>
        <family val="2"/>
        <charset val="0"/>
        <scheme val="minor"/>
      </rPr>
      <t>6.</t>
    </r>
    <r>
      <rPr>
        <b/>
        <sz val="11"/>
        <color rgb="FFFF0000"/>
        <rFont val="Calibri"/>
        <family val="2"/>
        <charset val="0"/>
        <scheme val="minor"/>
      </rPr>
      <t xml:space="preserve"> </t>
    </r>
    <r>
      <rPr>
        <b/>
        <sz val="11"/>
        <color theme="1"/>
        <rFont val="Calibri"/>
        <family val="2"/>
        <charset val="0"/>
        <scheme val="minor"/>
      </rPr>
      <t>Carbon Emission &amp; Reduction Progress</t>
    </r>
  </si>
  <si>
    <r>
      <t>2</t>
    </r>
    <r>
      <rPr>
        <i/>
        <sz val="11"/>
        <color theme="1"/>
        <rFont val="Calibri"/>
        <family val="2"/>
        <charset val="0"/>
        <scheme val="minor"/>
      </rPr>
      <t>.</t>
    </r>
    <r>
      <rPr>
        <i/>
        <sz val="11"/>
        <color rgb="FFFF0000"/>
        <rFont val="Calibri"/>
        <family val="2"/>
        <charset val="0"/>
        <scheme val="minor"/>
      </rPr>
      <t xml:space="preserve"> </t>
    </r>
    <r>
      <rPr>
        <b/>
        <sz val="11"/>
        <color theme="1"/>
        <rFont val="Calibri"/>
        <family val="2"/>
        <charset val="0"/>
        <scheme val="minor"/>
      </rPr>
      <t>Executive Summary</t>
    </r>
  </si>
  <si>
    <t xml:space="preserve">Consulting with energy and maintenance officers, identify how to make existing heating systems more energy efficient with minimal loss of performance. Opportunities may also be identified to upgrade systems which may be possible with funding.
</t>
  </si>
  <si>
    <t>Building Management System (Heating Controls) Training</t>
  </si>
  <si>
    <t>Building management systems (heating controls) can be complex and not fully utilised. In some cases staff may not know how to use their building management system, or at least get the best performance from it. 
Speak with Flintshire County Council's Non-Domestic Energy Team for further information</t>
  </si>
  <si>
    <t xml:space="preserve">Regular use of toilets and urinals can consume large quantities of water. Adjusting cistern settings or placing displacement devices in the cistern can limit the amount of water used per flush. Ensure there is urinal control servicing in place.
</t>
  </si>
  <si>
    <t xml:space="preserve">Rainwater and Grey Water (clean waste water such as from sinks) can be collected and used for watering plants at the school or refilling toilet systems where hygiene is not an issue. There are many ways to do this such as waterbutts connected to drainpipes or fully plumbed water recycling systems. </t>
  </si>
  <si>
    <t xml:space="preserve">Ensure Air Conditioning units in buildings and server rooms are set efficiently and switched off when not required. Server rooms can be set to 20°C. </t>
  </si>
  <si>
    <t>energy.unit@flintshire.gov.uk</t>
  </si>
  <si>
    <t>Display Energy Certificates (DEC) and Energy Performance Certificates (EPC)</t>
  </si>
  <si>
    <t>Ensure public buildings are displaying their "Display Energy Certificate (DEC)". New builds must also display a "Energy Performance Certificate (EPC)". 
Ensure the recommendations in the documents are implemented where possible.</t>
  </si>
  <si>
    <t>Clean Windows and Lighting</t>
  </si>
  <si>
    <t xml:space="preserve">Ensure windows are clean to allow as much natural light into buildings as possible, reducing the need for artificial lighting. Lighting covers should also be clean to produce the maximum amount of light when they are needed. </t>
  </si>
  <si>
    <t>Routinely Check Building/Room Heating Controls to ensure they are correctly set for the time of year</t>
  </si>
  <si>
    <t xml:space="preserve">Ensure heating systems and timers are set so that rooms and buildings are only heated when required, ensuring any compliance to minimum heating requirements. 
Many heating control systems review the outside temperature and have set points at which the system will automatically switch off when it is warm enough outside. This is often called the ‘eco summer hold-off’ or similar. If this is available, you should set the outside temperature to between 15°C and 17°C to prevent the heating operating on warmer days and open the windows to cool the building down
</t>
  </si>
  <si>
    <t xml:space="preserve">Installing solar panels on existing roof space can be a great way of generating electricity for buildings and use existing infrastructure. Doing so will reduce demand from the main electricity grid which still uses fossil fuels for generation. 
</t>
  </si>
  <si>
    <t xml:space="preserve">Ensure all hot water pipes are well insulated, ensuring minimal temperature loss as the hot water moves around buildings. 
</t>
  </si>
  <si>
    <t>Switch Off Fortnight is a nationwide campaign that takes place every November to encourage building users to switch off lights and electrical appliances when not in use for two weeks. </t>
  </si>
  <si>
    <t>Review the requirements for fleet vehicles (e.g. minibuses) and investigate how low emission vehicles (hybrid/electric) could be adopted.</t>
  </si>
  <si>
    <t>Write a Sustainable Procurement Guide</t>
  </si>
  <si>
    <t>Identify single-use plastics and find ways to remove them. Are they needed at all or is there something that can be reused and/or repurposed.
Consider creating and adopting a single-use plastic policy.</t>
  </si>
  <si>
    <t>Wales Climate Week is a Welsh Government climate event in November/December each year. Identify activities that you can do to celebrate Climate Week and any themes that Welsh Government assign</t>
  </si>
  <si>
    <t>Ensure carbon footprint results are displayed in buildings showing the emissions and actions for that year.</t>
  </si>
  <si>
    <t>Provide a variety of bird species somewhere to nest and raise their young by mounting various types of bird boxes on buildings and surroundings. Such examples could be a standard size box for bluetits, etc. or something more targeted such as swift and owl boxes</t>
  </si>
  <si>
    <t>Efficient Air Conditioning</t>
  </si>
  <si>
    <t>Ensure buildings are fitted with efficient lighting systems (e.g., LED)s to reduce consumption of electricity.</t>
  </si>
  <si>
    <t>Efficient lighting systems</t>
  </si>
  <si>
    <r>
      <t/>
    </r>
    <r>
      <rPr>
        <b/>
        <sz val="16"/>
        <color rgb="FFFF0000"/>
        <rFont val="Calibri"/>
        <family val="2"/>
        <charset val="0"/>
        <scheme val="minor"/>
      </rPr>
      <t>Town and Community Council</t>
    </r>
    <r>
      <rPr>
        <b/>
        <sz val="16"/>
        <color theme="1"/>
        <rFont val="Calibri"/>
        <family val="2"/>
        <charset val="0"/>
        <scheme val="minor"/>
      </rPr>
      <t xml:space="preserve"> Carbon Reduction Plan</t>
    </r>
  </si>
  <si>
    <t xml:space="preserve">The introduction should set out the need for urgent climate action and that the Carbon Reduction Plan is how the Town and Community Council is committing to reduce its contribution to global warming by reducing carbon emissions. </t>
  </si>
  <si>
    <t>Describe the TCC and its features. State any arrangements where the TCC shares buildings with other organisations and how emissions are managed between them. 
State that carbon reductions are working towards Net Zero Carbon target of 2030 (Welsh Government Public Sector)
State the emission sources and themes that the Town and Community Council is measuring (e.g., Building Heating, Waste). 
State which carbon calculator tool the Town and Community Council is using to identify carbon emissions (E.g., the one issued by Flintshire County Council). Additionally, state the data collection methodology used if known (E.g., Welsh Government Reporting Guide). State that this will be done on an annual basis.
How will others be informed?</t>
  </si>
  <si>
    <t xml:space="preserve">State the baseline year selected by the Town and Community Council (e.g., 1 April 2022 – 31st March 2023), the Town and Community Council’s total carbon emissions and the figures for each emission source (this should also include a breakdown of themes). A graph for the baseline year would be beneficial here. </t>
  </si>
  <si>
    <t>Business Travel</t>
  </si>
  <si>
    <t xml:space="preserve">This section introduces the Town and Community Council’s Action Plan. This is a list of carbon reduction actions the Town and Community Council and its learners have agreed based on findings of the carbon footprint baseline. It covers the themes of Buildings, Transport, Procurement, Behaviour and Land Use (land use may not be relevant so please remove if necessary).
Town and Community Council’s should select a number (e.g., 10) of impactful and relevant climate actions it wishes to complete in the years to come (e.g., up to 2030), aiming to engage with stakeholder where possible. Town and Community Council’s are only expected to complete a few actions per year ensuring they are manageable and implemented well.
This section should inform of when the action is planned for, who is responsible and then dated once completed providing traceability. </t>
  </si>
  <si>
    <r>
      <t xml:space="preserve">Theme
</t>
    </r>
    <r>
      <rPr>
        <sz val="11"/>
        <color theme="1"/>
        <rFont val="Calibri"/>
        <family val="2"/>
        <charset val="0"/>
        <scheme val="minor"/>
      </rPr>
      <t>(buildings, etc.)</t>
    </r>
  </si>
  <si>
    <r>
      <t xml:space="preserve">Carbon Reduction Action
</t>
    </r>
    <r>
      <rPr>
        <sz val="11"/>
        <color theme="1"/>
        <rFont val="Calibri"/>
        <family val="2"/>
        <charset val="0"/>
        <scheme val="minor"/>
      </rPr>
      <t>(state actions to reduce emissions and any targets)</t>
    </r>
  </si>
  <si>
    <r>
      <t xml:space="preserve">Lead
</t>
    </r>
    <r>
      <rPr>
        <sz val="11"/>
        <color theme="1"/>
        <rFont val="Calibri"/>
        <family val="2"/>
        <charset val="0"/>
        <scheme val="minor"/>
      </rPr>
      <t>(staff)</t>
    </r>
  </si>
  <si>
    <r>
      <t xml:space="preserve">Resource
</t>
    </r>
    <r>
      <rPr>
        <sz val="11"/>
        <color theme="1"/>
        <rFont val="Calibri"/>
        <family val="2"/>
        <charset val="0"/>
        <scheme val="minor"/>
      </rPr>
      <t>(funding, time, expertise)</t>
    </r>
  </si>
  <si>
    <r>
      <t xml:space="preserve">Start Date
</t>
    </r>
    <r>
      <rPr>
        <sz val="11"/>
        <color theme="1"/>
        <rFont val="Calibri"/>
        <family val="2"/>
        <charset val="0"/>
        <scheme val="minor"/>
      </rPr>
      <t>(planned start)</t>
    </r>
  </si>
  <si>
    <r>
      <t xml:space="preserve">Finish Date 
</t>
    </r>
    <r>
      <rPr>
        <sz val="11"/>
        <color theme="1"/>
        <rFont val="Calibri"/>
        <family val="2"/>
        <charset val="0"/>
        <scheme val="minor"/>
      </rPr>
      <t>(once completed)</t>
    </r>
  </si>
  <si>
    <t>Pension Investments</t>
  </si>
  <si>
    <t>Bee Friendly</t>
  </si>
  <si>
    <t>Visit the Bee Friendly webpage to see what you can do to support bees, butterflies, moths and beetles, making Wales a Pollinator- Friendly country.</t>
  </si>
  <si>
    <t>Contact your pension provider to discuss how it is taking action on climate change.</t>
  </si>
  <si>
    <t>Promote Walking and Cycling to Work</t>
  </si>
  <si>
    <t>Encourage Elected Members and Staff to walk and/or cycle to work where possible</t>
  </si>
  <si>
    <t>Engage with the public to develop and promote the use of allotment sites</t>
  </si>
  <si>
    <t xml:space="preserve">Allotments </t>
  </si>
  <si>
    <r>
      <t xml:space="preserve">Using coloured stickers, colour code lighting and power switches to show what should be switched off daily.
</t>
    </r>
    <r>
      <rPr>
        <b/>
        <sz val="11"/>
        <color rgb="FFFF0000"/>
        <rFont val="Calibri"/>
        <family val="2"/>
        <charset val="0"/>
        <scheme val="minor"/>
      </rPr>
      <t>Red</t>
    </r>
    <r>
      <rPr>
        <sz val="11"/>
        <color theme="1"/>
        <rFont val="Calibri"/>
        <family val="2"/>
        <charset val="0"/>
        <scheme val="minor"/>
      </rPr>
      <t xml:space="preserve"> - Never Switch Off
</t>
    </r>
    <r>
      <rPr>
        <b/>
        <sz val="11"/>
        <color theme="5"/>
        <rFont val="Calibri"/>
        <family val="2"/>
        <charset val="0"/>
        <scheme val="minor"/>
      </rPr>
      <t>Orange</t>
    </r>
    <r>
      <rPr>
        <sz val="11"/>
        <color theme="1"/>
        <rFont val="Calibri"/>
        <family val="2"/>
        <charset val="0"/>
        <scheme val="minor"/>
      </rPr>
      <t xml:space="preserve"> - Ask Staff
</t>
    </r>
    <r>
      <rPr>
        <b/>
        <sz val="11"/>
        <color theme="9" tint="-0.249977111117893"/>
        <rFont val="Calibri"/>
        <family val="2"/>
        <charset val="0"/>
        <scheme val="minor"/>
      </rPr>
      <t>Green</t>
    </r>
    <r>
      <rPr>
        <sz val="11"/>
        <color theme="1"/>
        <rFont val="Calibri"/>
        <family val="2"/>
        <charset val="0"/>
        <scheme val="minor"/>
      </rPr>
      <t xml:space="preserve"> - Switch off when not in use
</t>
    </r>
  </si>
  <si>
    <t xml:space="preserve">Identify energy consumption, or doing a walk of buildings once closed, check for any unnecessary consumers of electricity and identify how best to reduce their consumption, ensuring any changes are continued.
</t>
  </si>
  <si>
    <r>
      <t xml:space="preserve">Make arrangements for routine monitoring of electricity and heating energy consumption. This will help to identify anomolies and peaks in energy use on a regular basis and take action on equipment and behaviours. </t>
    </r>
    <r>
      <rPr>
        <sz val="11"/>
        <color rgb="FFFF0000"/>
        <rFont val="Calibri"/>
        <family val="2"/>
        <charset val="0"/>
        <scheme val="minor"/>
      </rPr>
      <t xml:space="preserve">
</t>
    </r>
  </si>
  <si>
    <t>Limit maximum room temperatures</t>
  </si>
  <si>
    <t xml:space="preserve">Overheating of rooms can feel uncomfortable, causing people to open windows and doors to ventilate. This wasted heat increases energy costs and carbon emissions. 
Set room thermostats to recommended temperatures (e.g., 18°C), and see how well staff adjust. </t>
  </si>
  <si>
    <t xml:space="preserve">Use a plug socket timer to swicth off equipment that is left on standby or left on charge over night unnecessarily (e.g., charge trolleys, water coolers and vending machines). These are also useful for areas which aren't regularly visited by staff who would otherwise switch equipment off at the wall. </t>
  </si>
  <si>
    <r>
      <t>Installing a wind turbine can be a great way of generating electricity for the</t>
    </r>
    <r>
      <rPr>
        <sz val="11"/>
        <rFont val="Calibri"/>
        <family val="2"/>
        <charset val="0"/>
        <scheme val="minor"/>
      </rPr>
      <t xml:space="preserve"> Town and Community Council</t>
    </r>
    <r>
      <rPr>
        <sz val="11"/>
        <color theme="1"/>
        <rFont val="Calibri"/>
        <family val="2"/>
        <charset val="0"/>
        <scheme val="minor"/>
      </rPr>
      <t xml:space="preserve">. Doing so will reduce demand from the main electricity grid which still uses fossil fuels for generation. 
</t>
    </r>
  </si>
  <si>
    <t>Consult the DEC and recommendation report, and/or contact the Council's Energy Team to identify opportunities to reduce heatloss through window repairs, modifications and upgrades, and building insulation.</t>
  </si>
  <si>
    <t xml:space="preserve">The temperature of hot water taps should be adjustable with heating systems. Hot water temperatures can be reduced to save energy, check outlet temperatures and adjust accordingly. 
Any adjustments must ensure tasks can still be carried out, must not compromise legionella risk management and ensure staff are not at risk of scalding.
</t>
  </si>
  <si>
    <t xml:space="preserve">Ensure there are plenty of opportunities for staff  to recycle their waste. Provide bins for materials such as paper, plastics, food, batteries, clothing and garden, and ensure everyone is informed through posters and instruction on how to recycle well. 
</t>
  </si>
  <si>
    <t>Promote the use of reusable items amongst staff</t>
  </si>
  <si>
    <t>Help staff identify materials that they throw away regularly that can be replaced by something that is reuseable. For example, refillable drinks bottles, plastic free sandwich wraps, etc.)</t>
  </si>
  <si>
    <t>Inform staff of active travel options in their areas. Promote active travel week 16-22 September each year using content on the Modeshift webisite.</t>
  </si>
  <si>
    <r>
      <t>Ensure Staff</t>
    </r>
    <r>
      <rPr>
        <sz val="11"/>
        <color rgb="FFFF0000"/>
        <rFont val="Calibri"/>
        <family val="2"/>
        <charset val="0"/>
        <scheme val="minor"/>
      </rPr>
      <t xml:space="preserve"> </t>
    </r>
    <r>
      <rPr>
        <sz val="11"/>
        <color theme="1"/>
        <rFont val="Calibri"/>
        <family val="2"/>
        <charset val="0"/>
        <scheme val="minor"/>
      </rPr>
      <t>have suitable facilities to securely store and maintain their bicycles and scooters.</t>
    </r>
  </si>
  <si>
    <t>Support staff who have purchased or planning to purchase an electric bike or scooter</t>
  </si>
  <si>
    <t>Write a simple guide to support staff, identifying how the materials they buy could be more sustainable.</t>
  </si>
  <si>
    <t>Teach about product labelling such as Recycling, Fair Trade and FSC, PETA helping them to understand and identify products that are more sustainable for the environment and animals. 
Identify consumables that would be purchased to these standards</t>
  </si>
  <si>
    <t xml:space="preserve">Engage with suppliers of goods and services to understand what they are doing for climate change. </t>
  </si>
  <si>
    <t xml:space="preserve">When sourcing goods and services, consider what the life-cycle impacts are of that product. This should start from the sourcing of raw materials, manufacturing, delivery, use and disposal. </t>
  </si>
  <si>
    <t>Add Environment or Climate Change to Council meeting agendas as a standard item for all meetings</t>
  </si>
  <si>
    <t xml:space="preserve">Staff  can be asked to make a committment to help the environment in that year; Recycling, Composting Food Waste, etc. Making a pledge will encourage people to consider how it can be achieved. </t>
  </si>
  <si>
    <r>
      <t/>
    </r>
    <r>
      <rPr>
        <sz val="11"/>
        <rFont val="Calibri"/>
        <family val="2"/>
        <charset val="0"/>
        <scheme val="minor"/>
      </rPr>
      <t>Council</t>
    </r>
    <r>
      <rPr>
        <sz val="11"/>
        <color theme="1"/>
        <rFont val="Calibri"/>
        <family val="2"/>
        <charset val="0"/>
        <scheme val="minor"/>
      </rPr>
      <t xml:space="preserve"> Meetings</t>
    </r>
  </si>
  <si>
    <t xml:space="preserve">Ponds are fantastic ways to promote Biodiversity, especially insects and mammals. Speak with our Biodiveristy team for more information. </t>
  </si>
  <si>
    <t>Plant a wildflower meadow giving colour and somewhere for pollinators to feed</t>
  </si>
  <si>
    <t>Identify and implement local biodiversity projects that support nature and address climate change.</t>
  </si>
  <si>
    <t>Composting</t>
  </si>
  <si>
    <t xml:space="preserve">Encourage  composting within communities where possible, helping to promote the use of food and garden waste. </t>
  </si>
  <si>
    <r>
      <t>Charities such as the Wildlife Trust and RSPB can engage with and educa</t>
    </r>
    <r>
      <rPr>
        <sz val="11"/>
        <rFont val="Calibri"/>
        <family val="2"/>
        <charset val="0"/>
        <scheme val="minor"/>
      </rPr>
      <t>te staff and the public</t>
    </r>
    <r>
      <rPr>
        <sz val="11"/>
        <color theme="1"/>
        <rFont val="Calibri"/>
        <family val="2"/>
        <charset val="0"/>
        <scheme val="minor"/>
      </rPr>
      <t xml:space="preserve"> about nature and the projects they are doing to save wildlife.  </t>
    </r>
  </si>
</sst>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79">
    <font>
      <sz val="11"/>
      <color theme="1"/>
      <name val="Calibri"/>
      <family val="2"/>
      <charset val="0"/>
      <scheme val="minor"/>
    </font>
    <font>
      <b/>
      <sz val="11"/>
      <color theme="1"/>
      <name val="Calibri"/>
      <family val="2"/>
      <charset val="0"/>
      <scheme val="minor"/>
    </font>
    <font>
      <sz val="9"/>
      <color indexed="81"/>
      <name val="Tahoma"/>
      <family val="2"/>
      <charset val="0"/>
    </font>
    <font>
      <b/>
      <sz val="9"/>
      <color indexed="81"/>
      <name val="Tahoma"/>
      <family val="2"/>
      <charset val="0"/>
    </font>
    <font>
      <sz val="11"/>
      <color theme="1"/>
      <name val="Calibri"/>
      <family val="2"/>
      <charset val="0"/>
      <scheme val="minor"/>
    </font>
    <font>
      <b/>
      <sz val="11"/>
      <color theme="7" tint="-0.249977111117893"/>
      <name val="Calibri"/>
      <family val="2"/>
      <charset val="0"/>
      <scheme val="minor"/>
    </font>
    <font>
      <b/>
      <vertAlign val="subscript"/>
      <sz val="11"/>
      <color theme="1"/>
      <name val="Calibri"/>
      <family val="2"/>
      <charset val="0"/>
      <scheme val="minor"/>
    </font>
    <font>
      <sz val="8"/>
      <name val="Calibri"/>
      <family val="2"/>
      <charset val="0"/>
      <scheme val="minor"/>
    </font>
    <font>
      <b/>
      <sz val="11"/>
      <color theme="8" tint="-0.249977111117893"/>
      <name val="Calibri"/>
      <family val="2"/>
      <charset val="0"/>
      <scheme val="minor"/>
    </font>
    <font>
      <sz val="11"/>
      <color rgb="FFFF0000"/>
      <name val="Calibri"/>
      <family val="2"/>
      <charset val="0"/>
      <scheme val="minor"/>
    </font>
    <font>
      <i/>
      <sz val="11"/>
      <color theme="1"/>
      <name val="Calibri"/>
      <family val="2"/>
      <charset val="0"/>
      <scheme val="minor"/>
    </font>
    <font>
      <i/>
      <sz val="11"/>
      <color rgb="FFFF0000"/>
      <name val="Calibri"/>
      <family val="2"/>
      <charset val="0"/>
      <scheme val="minor"/>
    </font>
    <font>
      <b/>
      <sz val="11"/>
      <name val="Calibri"/>
      <family val="2"/>
      <charset val="0"/>
      <scheme val="minor"/>
    </font>
    <font>
      <b/>
      <sz val="11"/>
      <color rgb="FFFF0000"/>
      <name val="Calibri"/>
      <family val="2"/>
      <charset val="0"/>
      <scheme val="minor"/>
    </font>
    <font>
      <sz val="14"/>
      <color theme="1"/>
      <name val="Calibri"/>
      <family val="2"/>
      <charset val="0"/>
      <scheme val="minor"/>
    </font>
    <font>
      <b/>
      <sz val="16"/>
      <color rgb="FFFF0000"/>
      <name val="Calibri"/>
      <family val="2"/>
      <charset val="0"/>
      <scheme val="minor"/>
    </font>
    <font>
      <b/>
      <sz val="16"/>
      <color theme="1"/>
      <name val="Calibri"/>
      <family val="2"/>
      <charset val="0"/>
      <scheme val="minor"/>
    </font>
    <font>
      <b/>
      <sz val="11"/>
      <color theme="9" tint="-0.249977111117893"/>
      <name val="Calibri"/>
      <family val="2"/>
      <charset val="0"/>
      <scheme val="minor"/>
    </font>
    <font>
      <b/>
      <sz val="11"/>
      <color theme="5"/>
      <name val="Calibri"/>
      <family val="2"/>
      <charset val="0"/>
      <scheme val="minor"/>
    </font>
    <font>
      <u val="single"/>
      <sz val="11"/>
      <color theme="10"/>
      <name val="Calibri"/>
      <family val="2"/>
      <charset val="0"/>
      <scheme val="minor"/>
    </font>
    <font>
      <sz val="11"/>
      <color rgb="FF0070C0"/>
      <name val="Calibri"/>
      <family val="2"/>
      <charset val="0"/>
      <scheme val="minor"/>
    </font>
    <font>
      <b/>
      <sz val="11"/>
      <color rgb="FF0070C0"/>
      <name val="Calibri"/>
      <family val="2"/>
      <charset val="0"/>
      <scheme val="minor"/>
    </font>
    <font>
      <b/>
      <sz val="14"/>
      <color theme="1"/>
      <name val="Calibri"/>
      <family val="2"/>
      <charset val="0"/>
      <scheme val="minor"/>
    </font>
    <font>
      <sz val="11"/>
      <name val="Calibri"/>
      <family val="2"/>
      <charset val="0"/>
      <scheme val="minor"/>
    </font>
    <font>
      <sz val="10"/>
      <color indexed="8"/>
      <name val="Calibri"/>
      <family val="2"/>
      <charset val="0"/>
    </font>
    <font>
      <sz val="9"/>
      <color indexed="8"/>
      <name val="Calibri"/>
      <family val="2"/>
      <charset val="0"/>
    </font>
    <font>
      <sz val="9"/>
      <color indexed="8"/>
      <name val="+mn-lt"/>
      <family val="2"/>
      <charset val="0"/>
    </font>
    <font>
      <sz val="9"/>
      <color rgb="00595959"/>
      <name val="+mn-lt"/>
      <family val="2"/>
      <charset val="0"/>
    </font>
    <font>
      <sz val="10"/>
      <color rgb="FFFFFFFF"/>
      <name val="Calibri"/>
      <family val="2"/>
      <charset val="0"/>
    </font>
    <font>
      <sz val="9"/>
      <color rgb="FFFFFFFF"/>
      <name val="Calibri"/>
      <family val="2"/>
      <charset val="0"/>
    </font>
    <font>
      <sz val="9"/>
      <color rgb="FFFFFFFF"/>
      <name val="+mn-lt"/>
      <family val="2"/>
      <charset val="0"/>
    </font>
    <font>
      <sz val="9"/>
      <color rgb="FFFFFFFF"/>
      <name val="+mn-lt"/>
      <family val="2"/>
      <charset val="0"/>
    </font>
    <font>
      <sz val="9"/>
      <color rgb="00404040"/>
      <name val="Calibri"/>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Calibri"/>
      <family val="2"/>
      <charset val="0"/>
    </font>
    <font>
      <sz val="9"/>
      <color rgb="00595959"/>
      <name val="+mn-lt"/>
      <family val="2"/>
      <charset val="0"/>
    </font>
    <font>
      <b/>
      <sz val="11"/>
      <color indexed="8"/>
      <name val="Calibri"/>
      <family val="2"/>
      <charset val="0"/>
    </font>
    <font>
      <b/>
      <sz val="18"/>
      <color indexed="8"/>
      <name val="Calibri"/>
      <family val="2"/>
      <charset val="0"/>
    </font>
    <font>
      <sz val="18"/>
      <color indexed="8"/>
      <name val="Calibri"/>
      <family val="2"/>
      <charset val="0"/>
    </font>
    <font>
      <sz val="14"/>
      <color indexed="8"/>
      <name val="Calibri"/>
      <family val="2"/>
      <charset val="0"/>
    </font>
    <font>
      <sz val="14"/>
      <color rgb="00595959"/>
      <name val="Calibri"/>
      <family val="2"/>
      <charset val="0"/>
    </font>
    <font>
      <sz val="14"/>
      <color rgb="00595959"/>
      <name val="+mn-lt"/>
      <family val="2"/>
      <charset val="0"/>
    </font>
    <font>
      <sz val="14"/>
      <color indexed="63"/>
      <name val="Calibri"/>
      <family val="2"/>
      <charset val="0"/>
    </font>
    <font>
      <sz val="14"/>
      <color rgb="00595959"/>
      <name val="+mn-lt"/>
      <family val="2"/>
      <charset val="0"/>
    </font>
    <font>
      <sz val="14"/>
      <color rgb="00000000"/>
      <name val="+mn-lt"/>
      <family val="2"/>
      <charset val="0"/>
    </font>
    <font>
      <vertAlign val="subscript"/>
      <sz val="14"/>
      <color indexed="63"/>
      <name val="+mn-lt"/>
      <family val="2"/>
      <charset val="0"/>
    </font>
    <font>
      <vertAlign val="subscript"/>
      <sz val="14"/>
      <color rgb="00000000"/>
      <name val="+mn-lt"/>
      <family val="2"/>
      <charset val="0"/>
    </font>
    <font>
      <vertAlign val="subscrip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indexed="63"/>
      <name val="+mn-lt"/>
      <family val="2"/>
      <charset val="0"/>
    </font>
  </fonts>
  <fills count="17">
    <fill>
      <patternFill patternType="none">
        <fgColor indexed="64"/>
        <bgColor indexed="65"/>
      </patternFill>
    </fill>
    <fill>
      <patternFill patternType="gray125">
        <fgColor indexed="64"/>
        <bgColor indexed="65"/>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E4C9FF"/>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CC99FF"/>
        <bgColor indexed="64"/>
      </patternFill>
    </fill>
    <fill>
      <patternFill patternType="solid">
        <fgColor theme="0" tint="-0.499984740745262"/>
        <bgColor indexed="64"/>
      </patternFill>
    </fill>
    <fill>
      <patternFill patternType="solid">
        <fgColor theme="8" tint="0.79998168889431442"/>
        <bgColor indexed="64"/>
      </patternFill>
    </fill>
  </fills>
  <borders count="53">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39">
    <xf numFmtId="0" fontId="0" fillId="0" borderId="0"/>
    <xf numFmtId="0" fontId="19" fillId="0" borderId="0" applyAlignment="0" applyBorder="0" applyNumberFormat="0" applyFill="0" applyProtection="0"/>
  </cellStyleXfs>
  <cellXfs>
    <xf numFmtId="0" fontId="0" fillId="0" borderId="0" xfId="0"/>
    <xf numFmtId="0" fontId="1" fillId="2" borderId="1" xfId="0" applyAlignment="1" applyBorder="1" applyFont="1" applyFill="1">
      <alignment horizontal="center"/>
    </xf>
    <xf numFmtId="0" fontId="0" fillId="2" borderId="2" xfId="0" applyBorder="1" applyFill="1"/>
    <xf numFmtId="0" fontId="0" fillId="2" borderId="3" xfId="0" applyBorder="1" applyFill="1"/>
    <xf numFmtId="0" fontId="1" fillId="0" borderId="4" xfId="0" applyBorder="1" applyFont="1" applyFill="1"/>
    <xf numFmtId="0" fontId="0" fillId="2" borderId="5" xfId="0" applyBorder="1" applyFill="1"/>
    <xf numFmtId="164" fontId="0" fillId="0" borderId="6" xfId="0" applyBorder="1" applyNumberFormat="1"/>
    <xf numFmtId="164" fontId="0" fillId="0" borderId="7" xfId="0" applyBorder="1" applyNumberFormat="1"/>
    <xf numFmtId="164" fontId="0" fillId="0" borderId="8" xfId="0" applyBorder="1" applyNumberFormat="1"/>
    <xf numFmtId="0" fontId="1" fillId="0" borderId="9" xfId="0" applyBorder="1" applyFont="1"/>
    <xf numFmtId="164" fontId="0" fillId="0" borderId="10" xfId="0" applyBorder="1" applyNumberFormat="1"/>
    <xf numFmtId="0" fontId="0" fillId="0" borderId="11" xfId="0" applyBorder="1"/>
    <xf numFmtId="0" fontId="1" fillId="0" borderId="12" xfId="0" applyBorder="1" applyFont="1"/>
    <xf numFmtId="0" fontId="0" fillId="0" borderId="13" xfId="0" applyBorder="1"/>
    <xf numFmtId="0" fontId="1" fillId="0" borderId="9" xfId="0" applyBorder="1" applyFont="1" applyFill="1"/>
    <xf numFmtId="0" fontId="0" fillId="0" borderId="14" xfId="0" applyBorder="1"/>
    <xf numFmtId="164" fontId="0" fillId="0" borderId="15" xfId="0" applyBorder="1" applyNumberFormat="1"/>
    <xf numFmtId="0" fontId="0" fillId="3" borderId="16" xfId="0" applyBorder="1" applyFill="1"/>
    <xf numFmtId="164" fontId="0" fillId="3" borderId="15" xfId="0" applyBorder="1" applyNumberFormat="1" applyFill="1"/>
    <xf numFmtId="164" fontId="0" fillId="3" borderId="6" xfId="0" applyBorder="1" applyNumberFormat="1" applyFill="1"/>
    <xf numFmtId="0" fontId="0" fillId="0" borderId="17" xfId="0" applyBorder="1" applyFill="1"/>
    <xf numFmtId="0" fontId="0" fillId="0" borderId="18" xfId="0" applyBorder="1" applyFill="1"/>
    <xf numFmtId="164" fontId="0" fillId="0" borderId="19" xfId="0" applyBorder="1" applyNumberFormat="1"/>
    <xf numFmtId="164" fontId="0" fillId="0" borderId="20" xfId="0" applyBorder="1" applyNumberFormat="1"/>
    <xf numFmtId="0" fontId="1" fillId="4" borderId="15" xfId="0" applyAlignment="1" applyBorder="1" applyFont="1" applyFill="1">
      <alignment horizontal="center"/>
    </xf>
    <xf numFmtId="0" fontId="1" fillId="4" borderId="6" xfId="0" applyAlignment="1" applyBorder="1" applyFont="1" applyFill="1">
      <alignment horizontal="center"/>
    </xf>
    <xf numFmtId="164" fontId="0" fillId="0" borderId="21" xfId="0" applyBorder="1" applyNumberFormat="1"/>
    <xf numFmtId="164" fontId="0" fillId="0" borderId="22" xfId="0" applyBorder="1" applyNumberFormat="1"/>
    <xf numFmtId="0" fontId="1" fillId="0" borderId="3" xfId="0" applyBorder="1" applyFont="1" applyFill="1"/>
    <xf numFmtId="0" fontId="1" fillId="2" borderId="3" xfId="0" applyAlignment="1" applyBorder="1" applyFont="1" applyFill="1">
      <alignment horizontal="center"/>
    </xf>
    <xf numFmtId="0" fontId="0" fillId="2" borderId="23" xfId="0" applyBorder="1" applyFill="1"/>
    <xf numFmtId="0" fontId="0" fillId="5" borderId="0" xfId="0" applyFill="1"/>
    <xf numFmtId="0" fontId="0" fillId="5" borderId="0" xfId="0" applyBorder="1" applyFill="1"/>
    <xf numFmtId="164" fontId="0" fillId="5" borderId="0" xfId="0" applyBorder="1" applyNumberFormat="1" applyFill="1"/>
    <xf numFmtId="0" fontId="0" fillId="5" borderId="0" xfId="0" applyAlignment="1" applyFont="1" applyFill="1"/>
    <xf numFmtId="0" fontId="1" fillId="5" borderId="0" xfId="0" applyBorder="1" applyFont="1" applyFill="1"/>
    <xf numFmtId="0" fontId="1" fillId="4" borderId="24" xfId="0" applyAlignment="1" applyBorder="1" applyFont="1" applyFill="1">
      <alignment horizontal="center"/>
    </xf>
    <xf numFmtId="0" fontId="1" fillId="6" borderId="25" xfId="0" applyAlignment="1" applyBorder="1" applyFont="1" applyFill="1">
      <alignment horizontal="center" vertical="center" wrapText="1"/>
    </xf>
    <xf numFmtId="0" fontId="1" fillId="4" borderId="26" xfId="0" applyAlignment="1" applyBorder="1" applyFont="1" applyFill="1">
      <alignment horizontal="center"/>
    </xf>
    <xf numFmtId="0" fontId="0" fillId="0" borderId="27" xfId="0" applyBorder="1" applyFill="1"/>
    <xf numFmtId="0" fontId="0" fillId="3" borderId="4" xfId="0" applyBorder="1" applyFill="1"/>
    <xf numFmtId="164" fontId="0" fillId="0" borderId="28" xfId="0" applyBorder="1" applyNumberFormat="1"/>
    <xf numFmtId="164" fontId="0" fillId="0" borderId="29" xfId="0" applyBorder="1" applyNumberFormat="1"/>
    <xf numFmtId="1" fontId="0" fillId="0" borderId="7" xfId="0" applyBorder="1" applyNumberFormat="1" applyFill="1"/>
    <xf numFmtId="1" fontId="0" fillId="0" borderId="8" xfId="0" applyBorder="1" applyNumberFormat="1" applyFill="1"/>
    <xf numFmtId="0" fontId="1" fillId="2" borderId="9" xfId="0" applyBorder="1" applyFont="1" applyFill="1"/>
    <xf numFmtId="0" fontId="1" fillId="4" borderId="30" xfId="0" applyAlignment="1" applyBorder="1" applyFont="1" applyFill="1">
      <alignment horizontal="center"/>
    </xf>
    <xf numFmtId="0" fontId="0" fillId="0" borderId="17" xfId="0" applyBorder="1" applyNumberFormat="1" applyFill="1"/>
    <xf numFmtId="0" fontId="0" fillId="0" borderId="18" xfId="0" applyBorder="1" applyNumberFormat="1" applyFill="1"/>
    <xf numFmtId="0" fontId="0" fillId="2" borderId="27" xfId="0" applyBorder="1" applyFill="1"/>
    <xf numFmtId="0" fontId="0" fillId="2" borderId="22" xfId="0" applyBorder="1" applyFill="1"/>
    <xf numFmtId="0" fontId="1" fillId="5" borderId="0" xfId="0" applyAlignment="1" applyFont="1" applyFill="1">
      <alignment horizontal="center" vertical="center" wrapText="1"/>
    </xf>
    <xf numFmtId="0" fontId="0" fillId="5" borderId="25" xfId="0" applyAlignment="1" applyBorder="1" applyFill="1">
      <alignment horizontal="center" vertical="center" wrapText="1"/>
    </xf>
    <xf numFmtId="0" fontId="0" fillId="0" borderId="31" xfId="0" applyBorder="1" applyFill="1"/>
    <xf numFmtId="0" fontId="0" fillId="0" borderId="32" xfId="0" applyBorder="1" applyFill="1"/>
    <xf numFmtId="0" fontId="0" fillId="0" borderId="33" xfId="0" applyBorder="1" applyFill="1"/>
    <xf numFmtId="164" fontId="0" fillId="0" borderId="34" xfId="0" applyBorder="1" applyNumberFormat="1"/>
    <xf numFmtId="164" fontId="0" fillId="0" borderId="35" xfId="0" applyBorder="1" applyNumberFormat="1"/>
    <xf numFmtId="164" fontId="0" fillId="0" borderId="36" xfId="0" applyBorder="1" applyNumberFormat="1"/>
    <xf numFmtId="164" fontId="0" fillId="0" borderId="37" xfId="0" applyBorder="1" applyNumberFormat="1"/>
    <xf numFmtId="0" fontId="0" fillId="3" borderId="38" xfId="0" applyBorder="1" applyFill="1"/>
    <xf numFmtId="0" fontId="19" fillId="5" borderId="25" xfId="1" applyAlignment="1" applyBorder="1" applyFont="1" applyFill="1">
      <alignment horizontal="center" vertical="center" wrapText="1"/>
    </xf>
    <xf numFmtId="0" fontId="22" fillId="7" borderId="25" xfId="0" applyAlignment="1" applyBorder="1" applyFont="1" applyFill="1">
      <alignment horizontal="center" vertical="center" wrapText="1"/>
    </xf>
    <xf numFmtId="0" fontId="1" fillId="8" borderId="25" xfId="0" applyAlignment="1" applyBorder="1" applyFont="1" applyFill="1">
      <alignment horizontal="center" vertical="center" wrapText="1"/>
    </xf>
    <xf numFmtId="0" fontId="1" fillId="4" borderId="25" xfId="0" applyAlignment="1" applyBorder="1" applyFont="1" applyFill="1">
      <alignment horizontal="center" vertical="center" wrapText="1"/>
    </xf>
    <xf numFmtId="0" fontId="1" fillId="9" borderId="25" xfId="0" applyAlignment="1" applyBorder="1" applyFont="1" applyFill="1">
      <alignment horizontal="center" vertical="center" wrapText="1"/>
    </xf>
    <xf numFmtId="0" fontId="0" fillId="5" borderId="23" xfId="0" applyBorder="1" applyFill="1"/>
    <xf numFmtId="0" fontId="0" fillId="5" borderId="2" xfId="0" applyBorder="1" applyFill="1"/>
    <xf numFmtId="0" fontId="0" fillId="5" borderId="5" xfId="0" applyBorder="1" applyFill="1"/>
    <xf numFmtId="0" fontId="0" fillId="5" borderId="39" xfId="1" applyAlignment="1" applyBorder="1" applyFont="1" applyFill="1">
      <alignment horizontal="center" vertical="center" wrapText="1"/>
    </xf>
    <xf numFmtId="0" fontId="23" fillId="5" borderId="39" xfId="0" applyAlignment="1" applyBorder="1" applyFont="1" applyFill="1">
      <alignment horizontal="center" vertical="center" wrapText="1"/>
    </xf>
    <xf numFmtId="0" fontId="19" fillId="5" borderId="25" xfId="1" applyAlignment="1" applyBorder="1" applyFont="1" applyFill="1">
      <alignment horizontal="center" vertical="center"/>
    </xf>
    <xf numFmtId="0" fontId="0" fillId="5" borderId="0" xfId="0" applyAlignment="1" applyFill="1">
      <alignment horizontal="center" vertical="center" wrapText="1"/>
    </xf>
    <xf numFmtId="0" fontId="0" fillId="5" borderId="39" xfId="0" applyAlignment="1" applyBorder="1" applyFill="1">
      <alignment horizontal="center" vertical="center" wrapText="1"/>
    </xf>
    <xf numFmtId="0" fontId="1" fillId="10" borderId="25" xfId="0" applyAlignment="1" applyBorder="1" applyFont="1" applyFill="1">
      <alignment horizontal="center" vertical="center" wrapText="1"/>
    </xf>
    <xf numFmtId="0" fontId="19" fillId="5" borderId="0" xfId="1" applyAlignment="1" applyBorder="1" applyFont="1" applyFill="1">
      <alignment horizontal="center" vertical="center" wrapText="1"/>
    </xf>
    <xf numFmtId="0" fontId="0" fillId="5" borderId="0" xfId="0" applyAlignment="1" applyBorder="1" applyFill="1">
      <alignment horizontal="center" vertical="center" wrapText="1"/>
    </xf>
    <xf numFmtId="0" fontId="0" fillId="0" borderId="25" xfId="0" applyAlignment="1" applyBorder="1" applyFill="1">
      <alignment horizontal="center" vertical="center" wrapText="1"/>
    </xf>
    <xf numFmtId="0" fontId="1" fillId="11" borderId="4" xfId="0" applyAlignment="1" applyBorder="1" applyFont="1" applyFill="1">
      <alignment horizontal="center"/>
    </xf>
    <xf numFmtId="0" fontId="1" fillId="11" borderId="40" xfId="0" applyAlignment="1" applyBorder="1" applyFont="1" applyFill="1">
      <alignment horizontal="center"/>
    </xf>
    <xf numFmtId="0" fontId="1" fillId="11" borderId="41" xfId="0" applyAlignment="1" applyBorder="1" applyFont="1" applyFill="1">
      <alignment horizontal="center"/>
    </xf>
    <xf numFmtId="0" fontId="1" fillId="12" borderId="4" xfId="0" applyAlignment="1" applyBorder="1" applyFont="1" applyFill="1">
      <alignment horizontal="center"/>
    </xf>
    <xf numFmtId="0" fontId="1" fillId="12" borderId="40" xfId="0" applyAlignment="1" applyBorder="1" applyFont="1" applyFill="1">
      <alignment horizontal="center"/>
    </xf>
    <xf numFmtId="0" fontId="1" fillId="12" borderId="41" xfId="0" applyAlignment="1" applyBorder="1" applyFont="1" applyFill="1">
      <alignment horizontal="center"/>
    </xf>
    <xf numFmtId="0" fontId="1" fillId="13" borderId="4" xfId="0" applyAlignment="1" applyBorder="1" applyFont="1" applyFill="1">
      <alignment horizontal="center"/>
    </xf>
    <xf numFmtId="0" fontId="1" fillId="13" borderId="40" xfId="0" applyAlignment="1" applyBorder="1" applyFont="1" applyFill="1">
      <alignment horizontal="center"/>
    </xf>
    <xf numFmtId="0" fontId="1" fillId="13" borderId="41" xfId="0" applyAlignment="1" applyBorder="1" applyFont="1" applyFill="1">
      <alignment horizontal="center"/>
    </xf>
    <xf numFmtId="0" fontId="0" fillId="5" borderId="11" xfId="0" applyAlignment="1" applyBorder="1" applyFont="1" applyFill="1">
      <alignment horizontal="center" vertical="top" wrapText="1"/>
    </xf>
    <xf numFmtId="0" fontId="0" fillId="5" borderId="42" xfId="0" applyAlignment="1" applyBorder="1" applyFont="1" applyFill="1">
      <alignment horizontal="center" vertical="top" wrapText="1"/>
    </xf>
    <xf numFmtId="0" fontId="0" fillId="5" borderId="43" xfId="0" applyAlignment="1" applyBorder="1" applyFont="1" applyFill="1">
      <alignment horizontal="center" vertical="top" wrapText="1"/>
    </xf>
    <xf numFmtId="0" fontId="0" fillId="5" borderId="14" xfId="0" applyAlignment="1" applyBorder="1" applyFont="1" applyFill="1">
      <alignment horizontal="center" vertical="top" wrapText="1"/>
    </xf>
    <xf numFmtId="0" fontId="0" fillId="5" borderId="0" xfId="0" applyAlignment="1" applyBorder="1" applyFont="1" applyFill="1">
      <alignment horizontal="center" vertical="top" wrapText="1"/>
    </xf>
    <xf numFmtId="0" fontId="0" fillId="5" borderId="44" xfId="0" applyAlignment="1" applyBorder="1" applyFont="1" applyFill="1">
      <alignment horizontal="center" vertical="top" wrapText="1"/>
    </xf>
    <xf numFmtId="0" fontId="0" fillId="5" borderId="45" xfId="0" applyAlignment="1" applyBorder="1" applyFont="1" applyFill="1">
      <alignment horizontal="center" vertical="top" wrapText="1"/>
    </xf>
    <xf numFmtId="0" fontId="0" fillId="5" borderId="29" xfId="0" applyAlignment="1" applyBorder="1" applyFont="1" applyFill="1">
      <alignment horizontal="center" vertical="top" wrapText="1"/>
    </xf>
    <xf numFmtId="0" fontId="0" fillId="5" borderId="46" xfId="0" applyAlignment="1" applyBorder="1" applyFont="1" applyFill="1">
      <alignment horizontal="center" vertical="top" wrapText="1"/>
    </xf>
    <xf numFmtId="0" fontId="1" fillId="4" borderId="47" xfId="0" applyAlignment="1" applyBorder="1" applyFont="1" applyFill="1">
      <alignment horizontal="center"/>
    </xf>
    <xf numFmtId="0" fontId="1" fillId="4" borderId="48" xfId="0" applyAlignment="1" applyBorder="1" applyFont="1" applyFill="1">
      <alignment horizontal="center"/>
    </xf>
    <xf numFmtId="0" fontId="1" fillId="5" borderId="0" xfId="0" applyAlignment="1" applyBorder="1" applyFont="1" applyFill="1">
      <alignment horizontal="center"/>
    </xf>
    <xf numFmtId="0" fontId="1" fillId="4" borderId="14" xfId="0" applyAlignment="1" applyBorder="1" applyFont="1" applyFill="1">
      <alignment horizontal="center"/>
    </xf>
    <xf numFmtId="0" fontId="1" fillId="4" borderId="0" xfId="0" applyAlignment="1" applyBorder="1" applyFont="1" applyFill="1">
      <alignment horizontal="center"/>
    </xf>
    <xf numFmtId="0" fontId="1" fillId="4" borderId="4" xfId="0" applyAlignment="1" applyBorder="1" applyFont="1" applyFill="1">
      <alignment horizontal="center"/>
    </xf>
    <xf numFmtId="0" fontId="1" fillId="4" borderId="41" xfId="0" applyAlignment="1" applyBorder="1" applyFont="1" applyFill="1">
      <alignment horizontal="center"/>
    </xf>
    <xf numFmtId="0" fontId="1" fillId="14" borderId="4" xfId="0" applyAlignment="1" applyBorder="1" applyFont="1" applyFill="1">
      <alignment horizontal="center"/>
    </xf>
    <xf numFmtId="0" fontId="1" fillId="14" borderId="40" xfId="0" applyAlignment="1" applyBorder="1" applyFont="1" applyFill="1">
      <alignment horizontal="center"/>
    </xf>
    <xf numFmtId="0" fontId="1" fillId="14" borderId="41" xfId="0" applyAlignment="1" applyBorder="1" applyFont="1" applyFill="1">
      <alignment horizontal="center"/>
    </xf>
    <xf numFmtId="0" fontId="0" fillId="15" borderId="39" xfId="0" applyAlignment="1" applyBorder="1" applyFill="1">
      <alignment horizontal="center" vertical="center" wrapText="1"/>
    </xf>
    <xf numFmtId="0" fontId="0" fillId="15" borderId="49" xfId="0" applyAlignment="1" applyBorder="1" applyFill="1">
      <alignment horizontal="center" vertical="center" wrapText="1"/>
    </xf>
    <xf numFmtId="0" fontId="0" fillId="15" borderId="32" xfId="0" applyAlignment="1" applyBorder="1" applyFill="1">
      <alignment horizontal="center" vertical="center" wrapText="1"/>
    </xf>
    <xf numFmtId="0" fontId="0" fillId="5" borderId="49" xfId="0" applyAlignment="1" applyBorder="1" applyFill="1">
      <alignment horizontal="center" vertical="center" wrapText="1"/>
    </xf>
    <xf numFmtId="0" fontId="0" fillId="5" borderId="32" xfId="0" applyAlignment="1" applyBorder="1" applyFill="1">
      <alignment horizontal="center" vertical="center" wrapText="1"/>
    </xf>
    <xf numFmtId="0" fontId="0" fillId="5" borderId="0" xfId="0" applyFill="1" applyProtection="1">
      <protection locked="0"/>
    </xf>
    <xf numFmtId="0" fontId="16" fillId="0" borderId="11" xfId="0" applyAlignment="1" applyBorder="1" applyFont="1" applyProtection="1">
      <alignment horizontal="center" vertical="center"/>
      <protection locked="0"/>
    </xf>
    <xf numFmtId="0" fontId="16" fillId="0" borderId="42" xfId="0" applyAlignment="1" applyBorder="1" applyFont="1" applyProtection="1">
      <alignment horizontal="center" vertical="center"/>
      <protection locked="0"/>
    </xf>
    <xf numFmtId="0" fontId="16" fillId="0" borderId="43" xfId="0" applyAlignment="1" applyBorder="1" applyFont="1" applyProtection="1">
      <alignment horizontal="center" vertical="center"/>
      <protection locked="0"/>
    </xf>
    <xf numFmtId="0" fontId="16" fillId="0" borderId="45" xfId="0" applyAlignment="1" applyBorder="1" applyFont="1" applyProtection="1">
      <alignment horizontal="center" vertical="center"/>
      <protection locked="0"/>
    </xf>
    <xf numFmtId="0" fontId="16" fillId="0" borderId="29" xfId="0" applyAlignment="1" applyBorder="1" applyFont="1" applyProtection="1">
      <alignment horizontal="center" vertical="center"/>
      <protection locked="0"/>
    </xf>
    <xf numFmtId="0" fontId="16" fillId="0" borderId="46" xfId="0" applyAlignment="1" applyBorder="1" applyFont="1" applyProtection="1">
      <alignment horizontal="center" vertical="center"/>
      <protection locked="0"/>
    </xf>
    <xf numFmtId="0" fontId="14" fillId="5" borderId="0" xfId="0" applyAlignment="1" applyFont="1" applyFill="1" applyProtection="1">
      <alignment horizontal="center" vertical="center"/>
      <protection locked="0"/>
    </xf>
    <xf numFmtId="0" fontId="1" fillId="4" borderId="3" xfId="0" applyBorder="1" applyFont="1" applyFill="1" applyProtection="1">
      <protection locked="0"/>
    </xf>
    <xf numFmtId="0" fontId="9" fillId="0" borderId="4" xfId="0" applyAlignment="1" applyBorder="1" applyFont="1" applyFill="1" applyProtection="1">
      <alignment horizontal="center" vertical="top"/>
      <protection locked="0"/>
    </xf>
    <xf numFmtId="0" fontId="9" fillId="0" borderId="40" xfId="0" applyAlignment="1" applyBorder="1" applyFont="1" applyFill="1" applyProtection="1">
      <alignment horizontal="center" vertical="top"/>
      <protection locked="0"/>
    </xf>
    <xf numFmtId="0" fontId="9" fillId="0" borderId="41" xfId="0" applyAlignment="1" applyBorder="1" applyFont="1" applyFill="1" applyProtection="1">
      <alignment horizontal="center" vertical="top"/>
      <protection locked="0"/>
    </xf>
    <xf numFmtId="0" fontId="1" fillId="5" borderId="0" xfId="0" applyBorder="1" applyFont="1" applyFill="1" applyProtection="1">
      <protection locked="0"/>
    </xf>
    <xf numFmtId="0" fontId="9" fillId="5" borderId="0" xfId="0" applyAlignment="1" applyBorder="1" applyFont="1" applyFill="1" applyProtection="1">
      <alignment horizontal="center" vertical="top"/>
      <protection locked="0"/>
    </xf>
    <xf numFmtId="0" fontId="1" fillId="5" borderId="0" xfId="0" applyFont="1" applyFill="1" applyProtection="1">
      <protection locked="0"/>
    </xf>
    <xf numFmtId="0" fontId="1" fillId="5" borderId="0" xfId="0" applyAlignment="1" applyFont="1" applyFill="1" applyProtection="1">
      <alignment horizontal="left"/>
      <protection locked="0"/>
    </xf>
    <xf numFmtId="0" fontId="1" fillId="5" borderId="0" xfId="0" applyAlignment="1" applyFont="1" applyFill="1" applyProtection="1">
      <alignment horizontal="center"/>
      <protection locked="0"/>
    </xf>
    <xf numFmtId="0" fontId="20" fillId="0" borderId="11" xfId="0" applyAlignment="1" applyBorder="1" applyFont="1" applyProtection="1">
      <alignment horizontal="left" vertical="top" wrapText="1"/>
      <protection locked="0"/>
    </xf>
    <xf numFmtId="0" fontId="20" fillId="0" borderId="42" xfId="0" applyAlignment="1" applyBorder="1" applyFont="1" applyProtection="1">
      <alignment horizontal="left" vertical="top" wrapText="1"/>
      <protection locked="0"/>
    </xf>
    <xf numFmtId="0" fontId="20" fillId="0" borderId="43" xfId="0" applyAlignment="1" applyBorder="1" applyFont="1" applyProtection="1">
      <alignment horizontal="left" vertical="top" wrapText="1"/>
      <protection locked="0"/>
    </xf>
    <xf numFmtId="0" fontId="20" fillId="0" borderId="14" xfId="0" applyAlignment="1" applyBorder="1" applyFont="1" applyProtection="1">
      <alignment horizontal="left" vertical="top" wrapText="1"/>
      <protection locked="0"/>
    </xf>
    <xf numFmtId="0" fontId="20" fillId="0" borderId="0" xfId="0" applyAlignment="1" applyFont="1" applyProtection="1">
      <alignment horizontal="left" vertical="top" wrapText="1"/>
      <protection locked="0"/>
    </xf>
    <xf numFmtId="0" fontId="20" fillId="0" borderId="44" xfId="0" applyAlignment="1" applyBorder="1" applyFont="1" applyProtection="1">
      <alignment horizontal="left" vertical="top" wrapText="1"/>
      <protection locked="0"/>
    </xf>
    <xf numFmtId="0" fontId="20" fillId="0" borderId="45" xfId="0" applyAlignment="1" applyBorder="1" applyFont="1" applyProtection="1">
      <alignment horizontal="left" vertical="top" wrapText="1"/>
      <protection locked="0"/>
    </xf>
    <xf numFmtId="0" fontId="20" fillId="0" borderId="29" xfId="0" applyAlignment="1" applyBorder="1" applyFont="1" applyProtection="1">
      <alignment horizontal="left" vertical="top" wrapText="1"/>
      <protection locked="0"/>
    </xf>
    <xf numFmtId="0" fontId="20" fillId="0" borderId="46" xfId="0" applyAlignment="1" applyBorder="1" applyFont="1" applyProtection="1">
      <alignment horizontal="left" vertical="top" wrapText="1"/>
      <protection locked="0"/>
    </xf>
    <xf numFmtId="0" fontId="20" fillId="0" borderId="0" xfId="0" applyAlignment="1" applyBorder="1" applyFont="1" applyProtection="1">
      <alignment horizontal="left" vertical="top" wrapText="1"/>
      <protection locked="0"/>
    </xf>
    <xf numFmtId="0" fontId="1" fillId="5" borderId="0" xfId="0" applyAlignment="1" applyFont="1" applyFill="1" applyProtection="1">
      <alignment horizontal="left" vertical="top"/>
      <protection locked="0"/>
    </xf>
    <xf numFmtId="0" fontId="20" fillId="0" borderId="42" xfId="0" applyAlignment="1" applyBorder="1" applyFont="1" applyProtection="1">
      <alignment horizontal="left" vertical="top"/>
      <protection locked="0"/>
    </xf>
    <xf numFmtId="0" fontId="20" fillId="0" borderId="43" xfId="0" applyAlignment="1" applyBorder="1" applyFont="1" applyProtection="1">
      <alignment horizontal="left" vertical="top"/>
      <protection locked="0"/>
    </xf>
    <xf numFmtId="0" fontId="20" fillId="0" borderId="14" xfId="0" applyAlignment="1" applyBorder="1" applyFont="1" applyProtection="1">
      <alignment horizontal="left" vertical="top"/>
      <protection locked="0"/>
    </xf>
    <xf numFmtId="0" fontId="20" fillId="0" borderId="0" xfId="0" applyAlignment="1" applyBorder="1" applyFont="1" applyProtection="1">
      <alignment horizontal="left" vertical="top"/>
      <protection locked="0"/>
    </xf>
    <xf numFmtId="0" fontId="20" fillId="0" borderId="44" xfId="0" applyAlignment="1" applyBorder="1" applyFont="1" applyProtection="1">
      <alignment horizontal="left" vertical="top"/>
      <protection locked="0"/>
    </xf>
    <xf numFmtId="0" fontId="20" fillId="0" borderId="45" xfId="0" applyAlignment="1" applyBorder="1" applyFont="1" applyProtection="1">
      <alignment horizontal="left" vertical="top"/>
      <protection locked="0"/>
    </xf>
    <xf numFmtId="0" fontId="20" fillId="0" borderId="29" xfId="0" applyAlignment="1" applyBorder="1" applyFont="1" applyProtection="1">
      <alignment horizontal="left" vertical="top"/>
      <protection locked="0"/>
    </xf>
    <xf numFmtId="0" fontId="20" fillId="0" borderId="46" xfId="0" applyAlignment="1" applyBorder="1" applyFont="1" applyProtection="1">
      <alignment horizontal="left" vertical="top"/>
      <protection locked="0"/>
    </xf>
    <xf numFmtId="0" fontId="0" fillId="5" borderId="0" xfId="0" applyAlignment="1" applyFill="1" applyProtection="1">
      <alignment horizontal="left" vertical="top"/>
      <protection locked="0"/>
    </xf>
    <xf numFmtId="0" fontId="1" fillId="13" borderId="4" xfId="0" applyAlignment="1" applyBorder="1" applyFont="1" applyFill="1" applyProtection="1">
      <alignment horizontal="center"/>
      <protection locked="0"/>
    </xf>
    <xf numFmtId="0" fontId="1" fillId="13" borderId="40" xfId="0" applyAlignment="1" applyBorder="1" applyFont="1" applyFill="1" applyProtection="1">
      <alignment horizontal="center"/>
      <protection locked="0"/>
    </xf>
    <xf numFmtId="0" fontId="1" fillId="13" borderId="41" xfId="0" applyAlignment="1" applyBorder="1" applyFont="1" applyFill="1" applyProtection="1">
      <alignment horizontal="center"/>
      <protection locked="0"/>
    </xf>
    <xf numFmtId="0" fontId="0" fillId="0" borderId="13" xfId="0" applyBorder="1" applyProtection="1">
      <protection locked="0"/>
    </xf>
    <xf numFmtId="0" fontId="1" fillId="2" borderId="3" xfId="0" applyAlignment="1" applyBorder="1" applyFont="1" applyFill="1" applyProtection="1">
      <alignment horizontal="center"/>
      <protection locked="0"/>
    </xf>
    <xf numFmtId="0" fontId="1" fillId="4" borderId="4" xfId="0" applyAlignment="1" applyBorder="1" applyFont="1" applyFill="1" applyProtection="1">
      <alignment horizontal="center"/>
      <protection locked="0"/>
    </xf>
    <xf numFmtId="0" fontId="1" fillId="4" borderId="15" xfId="0" applyAlignment="1" applyBorder="1" applyFont="1" applyFill="1" applyProtection="1">
      <alignment horizontal="center"/>
      <protection locked="0"/>
    </xf>
    <xf numFmtId="0" fontId="1" fillId="4" borderId="16" xfId="0" applyAlignment="1" applyBorder="1" applyFont="1" applyFill="1" applyProtection="1">
      <alignment horizontal="center"/>
      <protection locked="0"/>
    </xf>
    <xf numFmtId="0" fontId="1" fillId="4" borderId="6" xfId="0" applyAlignment="1" applyBorder="1" applyFont="1" applyFill="1" applyProtection="1">
      <alignment horizontal="center"/>
      <protection locked="0"/>
    </xf>
    <xf numFmtId="0" fontId="1" fillId="0" borderId="9" xfId="0" applyBorder="1" applyFont="1" applyProtection="1">
      <protection locked="0"/>
    </xf>
    <xf numFmtId="0" fontId="0" fillId="16" borderId="23" xfId="0" applyBorder="1" applyFill="1" applyProtection="1">
      <protection locked="0"/>
    </xf>
    <xf numFmtId="164" fontId="0" fillId="0" borderId="19" xfId="0" applyBorder="1" applyNumberFormat="1" applyProtection="1">
      <protection locked="0"/>
    </xf>
    <xf numFmtId="164" fontId="0" fillId="0" borderId="20" xfId="0" applyBorder="1" applyNumberFormat="1" applyProtection="1">
      <protection locked="0"/>
    </xf>
    <xf numFmtId="0" fontId="1" fillId="0" borderId="9" xfId="0" applyBorder="1" applyFont="1" applyFill="1" applyProtection="1">
      <protection locked="0"/>
    </xf>
    <xf numFmtId="164" fontId="0" fillId="0" borderId="7" xfId="0" applyBorder="1" applyNumberFormat="1" applyProtection="1">
      <protection locked="0"/>
    </xf>
    <xf numFmtId="164" fontId="0" fillId="0" borderId="37" xfId="0" applyBorder="1" applyNumberFormat="1" applyProtection="1">
      <protection locked="0"/>
    </xf>
    <xf numFmtId="164" fontId="0" fillId="0" borderId="10" xfId="0" applyBorder="1" applyNumberFormat="1" applyProtection="1">
      <protection locked="0"/>
    </xf>
    <xf numFmtId="0" fontId="1" fillId="0" borderId="4" xfId="0" applyBorder="1" applyFont="1" applyFill="1" applyProtection="1">
      <protection locked="0"/>
    </xf>
    <xf numFmtId="0" fontId="0" fillId="2" borderId="3" xfId="0" applyBorder="1" applyFill="1" applyProtection="1">
      <protection locked="0"/>
    </xf>
    <xf numFmtId="0" fontId="0" fillId="3" borderId="4" xfId="0" applyBorder="1" applyFill="1" applyProtection="1">
      <protection locked="0"/>
    </xf>
    <xf numFmtId="164" fontId="0" fillId="3" borderId="15" xfId="0" applyBorder="1" applyNumberFormat="1" applyFill="1" applyProtection="1">
      <protection locked="0"/>
    </xf>
    <xf numFmtId="0" fontId="0" fillId="3" borderId="16" xfId="0" applyBorder="1" applyFill="1" applyProtection="1">
      <protection locked="0"/>
    </xf>
    <xf numFmtId="164" fontId="0" fillId="3" borderId="6" xfId="0" applyBorder="1" applyNumberFormat="1" applyFill="1" applyProtection="1">
      <protection locked="0"/>
    </xf>
    <xf numFmtId="0" fontId="0" fillId="3" borderId="38" xfId="0" applyBorder="1" applyFill="1" applyProtection="1">
      <protection locked="0"/>
    </xf>
    <xf numFmtId="0" fontId="0" fillId="5" borderId="0" xfId="0" applyAlignment="1" applyFill="1" applyProtection="1">
      <alignment vertical="top"/>
      <protection locked="0"/>
    </xf>
    <xf numFmtId="0" fontId="20" fillId="5" borderId="11" xfId="0" applyAlignment="1" applyBorder="1" applyFont="1" applyFill="1" applyProtection="1">
      <alignment horizontal="left" vertical="top" wrapText="1"/>
      <protection locked="0"/>
    </xf>
    <xf numFmtId="0" fontId="20" fillId="5" borderId="42" xfId="0" applyAlignment="1" applyBorder="1" applyFont="1" applyFill="1" applyProtection="1">
      <alignment horizontal="left" vertical="top"/>
      <protection locked="0"/>
    </xf>
    <xf numFmtId="0" fontId="20" fillId="5" borderId="43" xfId="0" applyAlignment="1" applyBorder="1" applyFont="1" applyFill="1" applyProtection="1">
      <alignment horizontal="left" vertical="top"/>
      <protection locked="0"/>
    </xf>
    <xf numFmtId="0" fontId="20" fillId="5" borderId="14" xfId="0" applyAlignment="1" applyBorder="1" applyFont="1" applyFill="1" applyProtection="1">
      <alignment horizontal="left" vertical="top"/>
      <protection locked="0"/>
    </xf>
    <xf numFmtId="0" fontId="20" fillId="5" borderId="0" xfId="0" applyAlignment="1" applyBorder="1" applyFont="1" applyFill="1" applyProtection="1">
      <alignment horizontal="left" vertical="top"/>
      <protection locked="0"/>
    </xf>
    <xf numFmtId="0" fontId="20" fillId="5" borderId="44" xfId="0" applyAlignment="1" applyBorder="1" applyFont="1" applyFill="1" applyProtection="1">
      <alignment horizontal="left" vertical="top"/>
      <protection locked="0"/>
    </xf>
    <xf numFmtId="0" fontId="20" fillId="5" borderId="45" xfId="0" applyAlignment="1" applyBorder="1" applyFont="1" applyFill="1" applyProtection="1">
      <alignment horizontal="left" vertical="top"/>
      <protection locked="0"/>
    </xf>
    <xf numFmtId="0" fontId="20" fillId="5" borderId="29" xfId="0" applyAlignment="1" applyBorder="1" applyFont="1" applyFill="1" applyProtection="1">
      <alignment horizontal="left" vertical="top"/>
      <protection locked="0"/>
    </xf>
    <xf numFmtId="0" fontId="20" fillId="5" borderId="46" xfId="0" applyAlignment="1" applyBorder="1" applyFont="1" applyFill="1" applyProtection="1">
      <alignment horizontal="left" vertical="top"/>
      <protection locked="0"/>
    </xf>
    <xf numFmtId="0" fontId="21" fillId="5" borderId="42" xfId="0" applyAlignment="1" applyBorder="1" applyFont="1" applyFill="1" applyProtection="1">
      <alignment horizontal="left" vertical="top" wrapText="1"/>
      <protection locked="0"/>
    </xf>
    <xf numFmtId="0" fontId="21" fillId="5" borderId="43" xfId="0" applyAlignment="1" applyBorder="1" applyFont="1" applyFill="1" applyProtection="1">
      <alignment horizontal="left" vertical="top" wrapText="1"/>
      <protection locked="0"/>
    </xf>
    <xf numFmtId="0" fontId="21" fillId="5" borderId="14" xfId="0" applyAlignment="1" applyBorder="1" applyFont="1" applyFill="1" applyProtection="1">
      <alignment horizontal="left" vertical="top" wrapText="1"/>
      <protection locked="0"/>
    </xf>
    <xf numFmtId="0" fontId="21" fillId="5" borderId="0" xfId="0" applyAlignment="1" applyFont="1" applyFill="1" applyProtection="1">
      <alignment horizontal="left" vertical="top" wrapText="1"/>
      <protection locked="0"/>
    </xf>
    <xf numFmtId="0" fontId="21" fillId="5" borderId="44" xfId="0" applyAlignment="1" applyBorder="1" applyFont="1" applyFill="1" applyProtection="1">
      <alignment horizontal="left" vertical="top" wrapText="1"/>
      <protection locked="0"/>
    </xf>
    <xf numFmtId="0" fontId="21" fillId="5" borderId="45" xfId="0" applyAlignment="1" applyBorder="1" applyFont="1" applyFill="1" applyProtection="1">
      <alignment horizontal="left" vertical="top" wrapText="1"/>
      <protection locked="0"/>
    </xf>
    <xf numFmtId="0" fontId="21" fillId="5" borderId="29" xfId="0" applyAlignment="1" applyBorder="1" applyFont="1" applyFill="1" applyProtection="1">
      <alignment horizontal="left" vertical="top" wrapText="1"/>
      <protection locked="0"/>
    </xf>
    <xf numFmtId="0" fontId="21" fillId="5" borderId="46" xfId="0" applyAlignment="1" applyBorder="1" applyFont="1" applyFill="1" applyProtection="1">
      <alignment horizontal="left" vertical="top" wrapText="1"/>
      <protection locked="0"/>
    </xf>
    <xf numFmtId="0" fontId="20" fillId="5" borderId="42" xfId="0" applyAlignment="1" applyBorder="1" applyFont="1" applyFill="1" applyProtection="1">
      <alignment horizontal="left" vertical="top" wrapText="1"/>
      <protection locked="0"/>
    </xf>
    <xf numFmtId="0" fontId="20" fillId="5" borderId="43" xfId="0" applyAlignment="1" applyBorder="1" applyFont="1" applyFill="1" applyProtection="1">
      <alignment horizontal="left" vertical="top" wrapText="1"/>
      <protection locked="0"/>
    </xf>
    <xf numFmtId="0" fontId="20" fillId="5" borderId="14" xfId="0" applyAlignment="1" applyBorder="1" applyFont="1" applyFill="1" applyProtection="1">
      <alignment horizontal="left" vertical="top" wrapText="1"/>
      <protection locked="0"/>
    </xf>
    <xf numFmtId="0" fontId="20" fillId="5" borderId="0" xfId="0" applyAlignment="1" applyFont="1" applyFill="1" applyProtection="1">
      <alignment horizontal="left" vertical="top" wrapText="1"/>
      <protection locked="0"/>
    </xf>
    <xf numFmtId="0" fontId="20" fillId="5" borderId="44" xfId="0" applyAlignment="1" applyBorder="1" applyFont="1" applyFill="1" applyProtection="1">
      <alignment horizontal="left" vertical="top" wrapText="1"/>
      <protection locked="0"/>
    </xf>
    <xf numFmtId="0" fontId="20" fillId="5" borderId="45" xfId="0" applyAlignment="1" applyBorder="1" applyFont="1" applyFill="1" applyProtection="1">
      <alignment horizontal="left" vertical="top" wrapText="1"/>
      <protection locked="0"/>
    </xf>
    <xf numFmtId="0" fontId="20" fillId="5" borderId="29" xfId="0" applyAlignment="1" applyBorder="1" applyFont="1" applyFill="1" applyProtection="1">
      <alignment horizontal="left" vertical="top" wrapText="1"/>
      <protection locked="0"/>
    </xf>
    <xf numFmtId="0" fontId="20" fillId="5" borderId="46" xfId="0" applyAlignment="1" applyBorder="1" applyFont="1" applyFill="1" applyProtection="1">
      <alignment horizontal="left" vertical="top" wrapText="1"/>
      <protection locked="0"/>
    </xf>
    <xf numFmtId="0" fontId="1" fillId="5" borderId="0" xfId="0" applyAlignment="1" applyBorder="1" applyFont="1" applyFill="1" applyProtection="1">
      <alignment vertical="center"/>
      <protection locked="0"/>
    </xf>
    <xf numFmtId="0" fontId="0" fillId="5" borderId="0" xfId="0" applyAlignment="1" applyBorder="1" applyFill="1" applyProtection="1">
      <alignment horizontal="center"/>
      <protection locked="0"/>
    </xf>
    <xf numFmtId="0" fontId="0" fillId="5" borderId="0" xfId="0" applyBorder="1" applyFill="1" applyProtection="1">
      <protection locked="0"/>
    </xf>
    <xf numFmtId="0" fontId="1" fillId="4" borderId="3" xfId="0" applyAlignment="1" applyBorder="1" applyFont="1" applyFill="1" applyProtection="1">
      <alignment horizontal="center" vertical="center" wrapText="1"/>
      <protection locked="0"/>
    </xf>
    <xf numFmtId="0" fontId="1" fillId="4" borderId="4" xfId="0" applyAlignment="1" applyBorder="1" applyFont="1" applyFill="1" applyProtection="1">
      <alignment horizontal="center" vertical="center" wrapText="1"/>
      <protection locked="0"/>
    </xf>
    <xf numFmtId="0" fontId="1" fillId="4" borderId="40" xfId="0" applyAlignment="1" applyBorder="1" applyFont="1" applyFill="1" applyProtection="1">
      <alignment horizontal="center" vertical="center"/>
      <protection locked="0"/>
    </xf>
    <xf numFmtId="0" fontId="1" fillId="4" borderId="41" xfId="0" applyAlignment="1" applyBorder="1" applyFont="1" applyFill="1" applyProtection="1">
      <alignment horizontal="center" vertical="center"/>
      <protection locked="0"/>
    </xf>
    <xf numFmtId="0" fontId="1" fillId="4" borderId="16" xfId="0" applyAlignment="1" applyBorder="1" applyFont="1" applyFill="1" applyProtection="1">
      <alignment horizontal="center" vertical="center" wrapText="1"/>
      <protection locked="0"/>
    </xf>
    <xf numFmtId="0" fontId="1" fillId="4" borderId="6" xfId="0" applyAlignment="1" applyBorder="1" applyFont="1" applyFill="1" applyProtection="1">
      <alignment horizontal="center" vertical="center"/>
      <protection locked="0"/>
    </xf>
    <xf numFmtId="0" fontId="0" fillId="5" borderId="23" xfId="0" applyBorder="1" applyFill="1" applyProtection="1">
      <protection locked="0"/>
    </xf>
    <xf numFmtId="0" fontId="0" fillId="5" borderId="50" xfId="0" applyAlignment="1" applyBorder="1" applyFill="1" applyProtection="1">
      <alignment horizontal="center"/>
      <protection locked="0"/>
    </xf>
    <xf numFmtId="0" fontId="0" fillId="5" borderId="51" xfId="0" applyAlignment="1" applyBorder="1" applyFill="1" applyProtection="1">
      <alignment horizontal="center"/>
      <protection locked="0"/>
    </xf>
    <xf numFmtId="0" fontId="0" fillId="5" borderId="20" xfId="0" applyAlignment="1" applyBorder="1" applyFill="1" applyProtection="1">
      <alignment horizontal="center"/>
      <protection locked="0"/>
    </xf>
    <xf numFmtId="0" fontId="0" fillId="5" borderId="2" xfId="0" applyBorder="1" applyFill="1" applyProtection="1">
      <protection locked="0"/>
    </xf>
    <xf numFmtId="0" fontId="0" fillId="5" borderId="17" xfId="0" applyAlignment="1" applyBorder="1" applyFill="1" applyProtection="1">
      <alignment horizontal="center"/>
      <protection locked="0"/>
    </xf>
    <xf numFmtId="0" fontId="0" fillId="5" borderId="25" xfId="0" applyAlignment="1" applyBorder="1" applyFill="1" applyProtection="1">
      <alignment horizontal="center"/>
      <protection locked="0"/>
    </xf>
    <xf numFmtId="0" fontId="0" fillId="5" borderId="7" xfId="0" applyAlignment="1" applyBorder="1" applyFill="1" applyProtection="1">
      <alignment horizontal="center"/>
      <protection locked="0"/>
    </xf>
    <xf numFmtId="0" fontId="0" fillId="5" borderId="5" xfId="0" applyBorder="1" applyFill="1" applyProtection="1">
      <protection locked="0"/>
    </xf>
    <xf numFmtId="0" fontId="0" fillId="5" borderId="18" xfId="0" applyAlignment="1" applyBorder="1" applyFill="1" applyProtection="1">
      <alignment horizontal="center"/>
      <protection locked="0"/>
    </xf>
    <xf numFmtId="0" fontId="0" fillId="5" borderId="52" xfId="0" applyAlignment="1" applyBorder="1" applyFill="1" applyProtection="1">
      <alignment horizontal="center"/>
      <protection locked="0"/>
    </xf>
    <xf numFmtId="0" fontId="0" fillId="5" borderId="8" xfId="0" applyAlignment="1" applyBorder="1" applyFill="1" applyProtection="1">
      <alignment horizontal="center"/>
      <protection locked="0"/>
    </xf>
    <xf numFmtId="0" fontId="20" fillId="5" borderId="11" xfId="0" applyAlignment="1" applyBorder="1" applyFont="1" applyFill="1" applyProtection="1">
      <alignment horizontal="left" vertical="top"/>
      <protection locked="0"/>
    </xf>
    <xf numFmtId="0" fontId="20" fillId="5" borderId="0" xfId="0" applyAlignment="1" applyFont="1" applyFill="1" applyProtection="1">
      <alignment horizontal="left" vertical="top"/>
      <protection locked="0"/>
    </xf>
    <xf numFmtId="0" fontId="0" fillId="5" borderId="11" xfId="0" applyAlignment="1" applyBorder="1" applyFill="1" applyProtection="1">
      <alignment horizontal="center" vertical="center" wrapText="1"/>
    </xf>
    <xf numFmtId="0" fontId="0" fillId="5" borderId="42" xfId="0" applyAlignment="1" applyBorder="1" applyFill="1" applyProtection="1">
      <alignment horizontal="center" vertical="center" wrapText="1"/>
    </xf>
    <xf numFmtId="0" fontId="0" fillId="5" borderId="43" xfId="0" applyAlignment="1" applyBorder="1" applyFill="1" applyProtection="1">
      <alignment horizontal="center" vertical="center" wrapText="1"/>
    </xf>
    <xf numFmtId="0" fontId="0" fillId="5" borderId="14" xfId="0" applyAlignment="1" applyBorder="1" applyFill="1" applyProtection="1">
      <alignment horizontal="center" vertical="center" wrapText="1"/>
    </xf>
    <xf numFmtId="0" fontId="0" fillId="5" borderId="0" xfId="0" applyAlignment="1" applyFill="1" applyProtection="1">
      <alignment horizontal="center" vertical="center" wrapText="1"/>
    </xf>
    <xf numFmtId="0" fontId="0" fillId="5" borderId="44" xfId="0" applyAlignment="1" applyBorder="1" applyFill="1" applyProtection="1">
      <alignment horizontal="center" vertical="center" wrapText="1"/>
    </xf>
    <xf numFmtId="0" fontId="0" fillId="5" borderId="45" xfId="0" applyAlignment="1" applyBorder="1" applyFill="1" applyProtection="1">
      <alignment horizontal="center" vertical="center" wrapText="1"/>
    </xf>
    <xf numFmtId="0" fontId="0" fillId="5" borderId="29" xfId="0" applyAlignment="1" applyBorder="1" applyFill="1" applyProtection="1">
      <alignment horizontal="center" vertical="center" wrapText="1"/>
    </xf>
    <xf numFmtId="0" fontId="0" fillId="5" borderId="46" xfId="0" applyAlignment="1" applyBorder="1" applyFill="1" applyProtection="1">
      <alignment horizontal="center" vertical="center" wrapText="1"/>
    </xf>
    <xf numFmtId="0" fontId="1" fillId="4" borderId="38" xfId="0" applyAlignment="1" applyBorder="1" applyFont="1" applyFill="1" applyProtection="1">
      <alignment horizontal="center"/>
      <protection locked="0"/>
    </xf>
    <xf numFmtId="0" fontId="0" fillId="16" borderId="3" xfId="0" applyBorder="1" applyFill="1" applyProtection="1">
      <protection locked="0"/>
    </xf>
    <xf numFmtId="0" fontId="0" fillId="16" borderId="4" xfId="0" applyBorder="1" applyFill="1" applyProtection="1">
      <protection locked="0"/>
    </xf>
    <xf numFmtId="0" fontId="1" fillId="4" borderId="11" xfId="0" applyAlignment="1" applyBorder="1" applyFont="1" applyFill="1" applyProtection="1">
      <alignment horizontal="center"/>
      <protection locked="0"/>
    </xf>
    <xf numFmtId="0" fontId="0" fillId="16" borderId="16" xfId="0" applyBorder="1" applyFill="1" applyProtection="1">
      <protection locked="0"/>
    </xf>
    <xf numFmtId="0" fontId="0" fillId="16" borderId="38" xfId="0" applyBorder="1" applyFill="1" applyProtection="1">
      <protection locked="0"/>
    </xf>
    <xf numFmtId="0" fontId="1" fillId="0" borderId="12" xfId="0" applyBorder="1" applyFont="1" applyFill="1" applyProtection="1">
      <protection locked="0"/>
    </xf>
  </cellXfs>
  <cellStyles count="2">
    <cellStyle name="Hyperlink" xfId="1" builtinId="8"/>
    <cellStyle name="Normal" xfId="0" builtinId="0"/>
  </cellStyles>
  <dxfs>
    <dxf>
      <font>
        <strike val="0"/>
        <color rgb="FFFF0000"/>
      </font>
    </dxf>
    <dxf>
      <font>
        <strike val="0"/>
        <color theme="9" tint="-0.24994659260841701"/>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s>
  <tableStyles count="0" defaultTableStyle="TableStyleMedium2" defaultPivotStyle="PivotStyleLight16"/>
</styleSheet>
</file>

<file path=xl/_rels/workbook.xml.rels><?xml version="1.0" encoding="utf-8" standalone="yes"?><Relationships xmlns="http://schemas.openxmlformats.org/package/2006/relationships"><Relationship Id="rId2" Type="http://schemas.openxmlformats.org/officeDocument/2006/relationships/worksheet" Target="worksheets/sheet2.xml" /><Relationship Id="rId1" Type="http://schemas.openxmlformats.org/officeDocument/2006/relationships/worksheet" Target="worksheets/sheet1.xml" /><Relationship Id="rId3" Type="http://schemas.openxmlformats.org/officeDocument/2006/relationships/worksheet" Target="worksheets/sheet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harts/_rels/chart1.xml.rels><?xml version="1.0" encoding="utf-8" standalone="yes"?><Relationships xmlns="http://schemas.openxmlformats.org/package/2006/relationships"><Relationship Id="rId2" Type="http://schemas.microsoft.com/office/2011/relationships/chartColorStyle" Target="colors1.xml" /><Relationship Id="rId1" Type="http://schemas.microsoft.com/office/2011/relationships/chartStyle" Target="style1.xml" /></Relationships>
</file>

<file path=xl/charts/_rels/chart2.xml.rels><?xml version="1.0" encoding="utf-8" standalone="yes"?><Relationships xmlns="http://schemas.openxmlformats.org/package/2006/relationships"><Relationship Id="rId2" Type="http://schemas.microsoft.com/office/2011/relationships/chartColorStyle" Target="colors2.xml" /><Relationship Id="rId1" Type="http://schemas.microsoft.com/office/2011/relationships/chartStyle" Target="style2.xml" /></Relationships>
</file>

<file path=xl/charts/_rels/chart3.xml.rels><?xml version="1.0" encoding="utf-8" standalone="yes"?><Relationships xmlns="http://schemas.openxmlformats.org/package/2006/relationships"><Relationship Id="rId2" Type="http://schemas.microsoft.com/office/2011/relationships/chartColorStyle" Target="colors3.xml" /><Relationship Id="rId1" Type="http://schemas.microsoft.com/office/2011/relationships/chartStyle" Target="style3.xml" /></Relationships>
</file>

<file path=xl/charts/_rels/chart4.xml.rels><?xml version="1.0" encoding="utf-8" standalone="yes"?><Relationships xmlns="http://schemas.openxmlformats.org/package/2006/relationships"><Relationship Id="rId3" Type="http://schemas.openxmlformats.org/officeDocument/2006/relationships/themeOverride" Target="../theme/themeOverride1.xml" /><Relationship Id="rId2" Type="http://schemas.microsoft.com/office/2011/relationships/chartColorStyle" Target="colors4.xml" /><Relationship Id="rId1" Type="http://schemas.microsoft.com/office/2011/relationships/chartStyle" Target="style4.xml" /></Relationships>
</file>

<file path=xl/charts/_rels/chart5.xml.rels><?xml version="1.0" encoding="utf-8" standalone="yes"?><Relationships xmlns="http://schemas.openxmlformats.org/package/2006/relationships"><Relationship Id="rId3" Type="http://schemas.openxmlformats.org/officeDocument/2006/relationships/themeOverride" Target="../theme/themeOverride2.xml" /><Relationship Id="rId2" Type="http://schemas.microsoft.com/office/2011/relationships/chartColorStyle" Target="colors5.xml" /><Relationship Id="rId1" Type="http://schemas.microsoft.com/office/2011/relationships/chartStyle" Target="style5.xml" /></Relationships>
</file>

<file path=xl/charts/_rels/chart6.xml.rels><?xml version="1.0" encoding="utf-8" standalone="yes"?><Relationships xmlns="http://schemas.openxmlformats.org/package/2006/relationships"><Relationship Id="rId3" Type="http://schemas.openxmlformats.org/officeDocument/2006/relationships/themeOverride" Target="../theme/themeOverride3.xml" /><Relationship Id="rId2" Type="http://schemas.microsoft.com/office/2011/relationships/chartColorStyle" Target="colors6.xml" /><Relationship Id="rId1" Type="http://schemas.microsoft.com/office/2011/relationships/chartStyle" Target="style6.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Source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'Carbon Tracker'!$B$14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Tracker'!$C$14:$Q$14</c15:sqref>
                  </c15:fullRef>
                </c:ext>
              </c:extLst>
              <c:f>('Carbon Tracker'!$C$14:$D$14,'Carbon Tracker'!$F$14,'Carbon Tracker'!$H$14,'Carbon Tracker'!$J$14,'Carbon Tracker'!$L$14,'Carbon Tracker'!$N$14,'Carbon Tracker'!$P$14)</c:f>
              <c:numCache>
                <c:ptCount val="15"/>
              </c:numCache>
            </c:numRef>
          </c:val>
        </c:ser>
        <c:ser>
          <c:idx val="3"/>
          <c:order val="1"/>
          <c:tx>
            <c:strRef>
              <c:f>'Carbon Tracker'!$B$15</c:f>
              <c:strCache/>
            </c:strRef>
          </c:tx>
          <c:spPr>
            <a:solidFill>
              <a:srgbClr val="4472C4"/>
            </a:solidFill>
            <a:ln>
              <a:noFill/>
              <a:round/>
            </a:ln>
            <a:effectLst/>
          </c:spPr>
          <c:invertIfNegative val="0"/>
          <c:dLbls>
            <c:spPr>
              <a:solidFill>
                <a:srgbClr val="4472C4"/>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Tracker'!$C$15:$Q$15</c15:sqref>
                  </c15:fullRef>
                </c:ext>
              </c:extLst>
              <c:f>('Carbon Tracker'!$C$15:$D$15,'Carbon Tracker'!$F$15,'Carbon Tracker'!$H$15,'Carbon Tracker'!$J$15,'Carbon Tracker'!$L$15,'Carbon Tracker'!$N$15,'Carbon Tracker'!$P$15)</c:f>
              <c:numCache>
                <c:ptCount val="15"/>
              </c:numCache>
            </c:numRef>
          </c:val>
        </c:ser>
        <c:ser>
          <c:idx val="4"/>
          <c:order val="2"/>
          <c:tx>
            <c:strRef>
              <c:f>'Carbon Tracker'!$B$16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Tracker'!$C$16:$Q$16</c15:sqref>
                  </c15:fullRef>
                </c:ext>
              </c:extLst>
              <c:f>('Carbon Tracker'!$C$16:$D$16,'Carbon Tracker'!$F$16,'Carbon Tracker'!$H$16,'Carbon Tracker'!$J$16,'Carbon Tracker'!$L$16,'Carbon Tracker'!$N$16,'Carbon Tracker'!$P$16)</c:f>
              <c:numCache>
                <c:ptCount val="15"/>
              </c:numCache>
            </c:numRef>
          </c:val>
        </c:ser>
        <c:ser>
          <c:idx val="5"/>
          <c:order val="3"/>
          <c:tx>
            <c:strRef>
              <c:f>'Carbon Tracker'!$B$17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Tracker'!$C$17:$Q$17</c15:sqref>
                  </c15:fullRef>
                </c:ext>
              </c:extLst>
              <c:f>('Carbon Tracker'!$C$17:$D$17,'Carbon Tracker'!$F$17,'Carbon Tracker'!$H$17,'Carbon Tracker'!$J$17,'Carbon Tracker'!$L$17,'Carbon Tracker'!$N$17,'Carbon Tracker'!$P$17)</c:f>
              <c:numCache>
                <c:ptCount val="15"/>
              </c:numCache>
            </c:numRef>
          </c:val>
        </c:ser>
        <c:ser>
          <c:idx val="6"/>
          <c:order val="4"/>
          <c:tx>
            <c:strRef>
              <c:f>'Carbon Tracker'!$B$18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Tracker'!$C$18:$Q$18</c15:sqref>
                  </c15:fullRef>
                </c:ext>
              </c:extLst>
              <c:f>('Carbon Tracker'!$C$18:$D$18,'Carbon Tracker'!$F$18,'Carbon Tracker'!$H$18,'Carbon Tracker'!$J$18,'Carbon Tracker'!$L$18,'Carbon Tracker'!$N$18,'Carbon Tracker'!$P$18)</c:f>
              <c:numCache>
                <c:ptCount val="15"/>
              </c:numCache>
            </c:numRef>
          </c:val>
        </c:ser>
        <c:ser>
          <c:idx val="7"/>
          <c:order val="5"/>
          <c:tx>
            <c:strRef>
              <c:f>'Carbon Tracker'!$B$19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Tracker'!$C$19:$Q$19</c15:sqref>
                  </c15:fullRef>
                </c:ext>
              </c:extLst>
              <c:f>('Carbon Tracker'!$C$19:$D$19,'Carbon Tracker'!$F$19,'Carbon Tracker'!$H$19,'Carbon Tracker'!$J$19,'Carbon Tracker'!$L$19,'Carbon Tracker'!$N$19,'Carbon Tracker'!$P$19)</c:f>
              <c:numCache>
                <c:ptCount val="15"/>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Theme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'Carbon Tracker'!$B$30</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Tracker'!$C$29:$Q$29</c15:sqref>
                  </c15:fullRef>
                </c:ext>
              </c:extLst>
              <c:f>('Carbon Tracker'!$C$29:$D$29,'Carbon Tracker'!$F$29,'Carbon Tracker'!$H$29,'Carbon Tracker'!$J$29,'Carbon Tracker'!$L$29,'Carbon Tracker'!$N$29,'Carbon Tracker'!$P$29)</c:f>
              <c:strCache/>
            </c:strRef>
          </c:cat>
          <c:val>
            <c:numRef>
              <c:extLst>
                <c:ext uri="{02D57815-91ED-43cb-92C2-25804820EDAC}">
                  <c15:fullRef xmlns:c15="http://schemas.microsoft.com/office/drawing/2012/chart">
                    <c15:sqref>'Carbon Tracker'!$C$30:$Q$30</c15:sqref>
                  </c15:fullRef>
                </c:ext>
              </c:extLst>
              <c:f>('Carbon Tracker'!$C$30:$D$30,'Carbon Tracker'!$F$30,'Carbon Tracker'!$H$30,'Carbon Tracker'!$J$30,'Carbon Tracker'!$L$30,'Carbon Tracker'!$N$30,'Carbon Tracker'!$P$30)</c:f>
              <c:numCache>
                <c:ptCount val="8"/>
                <c:pt idx="0">
                  <c:v>0</c:v>
                </c:pt>
                <c:pt idx="1">
                  <c:v>0</c:v>
                </c:pt>
                <c:pt idx="2">
                  <c:v>0</c:v>
                </c:pt>
                <c:pt idx="3">
                  <c:v>0</c:v>
                </c:pt>
                <c:pt idx="4">
                  <c:v>0</c:v>
                </c:pt>
                <c:pt idx="5">
                  <c:v>0</c:v>
                </c:pt>
                <c:pt idx="6">
                  <c:v>0</c:v>
                </c:pt>
                <c:pt idx="7">
                  <c:v>0</c:v>
                </c:pt>
              </c:numCache>
            </c:numRef>
          </c:val>
        </c:ser>
        <c:ser>
          <c:idx val="1"/>
          <c:order val="1"/>
          <c:tx>
            <c:strRef>
              <c:f>'Carbon Tracker'!$B$31</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Tracker'!$C$29:$Q$29</c15:sqref>
                  </c15:fullRef>
                </c:ext>
              </c:extLst>
              <c:f>('Carbon Tracker'!$C$29:$D$29,'Carbon Tracker'!$F$29,'Carbon Tracker'!$H$29,'Carbon Tracker'!$J$29,'Carbon Tracker'!$L$29,'Carbon Tracker'!$N$29,'Carbon Tracker'!$P$29)</c:f>
              <c:strCache/>
            </c:strRef>
          </c:cat>
          <c:val>
            <c:numRef>
              <c:extLst>
                <c:ext uri="{02D57815-91ED-43cb-92C2-25804820EDAC}">
                  <c15:fullRef xmlns:c15="http://schemas.microsoft.com/office/drawing/2012/chart">
                    <c15:sqref>'Carbon Tracker'!$C$31:$Q$31</c15:sqref>
                  </c15:fullRef>
                </c:ext>
              </c:extLst>
              <c:f>('Carbon Tracker'!$C$31:$D$31,'Carbon Tracker'!$F$31,'Carbon Tracker'!$H$31,'Carbon Tracker'!$J$31,'Carbon Tracker'!$L$31,'Carbon Tracker'!$N$31,'Carbon Tracker'!$P$31)</c:f>
              <c:numCache>
                <c:ptCount val="8"/>
                <c:pt idx="0">
                  <c:v>0</c:v>
                </c:pt>
                <c:pt idx="1">
                  <c:v>0</c:v>
                </c:pt>
                <c:pt idx="2">
                  <c:v>0</c:v>
                </c:pt>
                <c:pt idx="3">
                  <c:v>0</c:v>
                </c:pt>
                <c:pt idx="4">
                  <c:v>0</c:v>
                </c:pt>
                <c:pt idx="5">
                  <c:v>0</c:v>
                </c:pt>
                <c:pt idx="6">
                  <c:v>0</c:v>
                </c:pt>
                <c:pt idx="7">
                  <c:v>0</c:v>
                </c:pt>
              </c:numCache>
            </c:numRef>
          </c:val>
        </c:ser>
        <c:ser>
          <c:idx val="2"/>
          <c:order val="2"/>
          <c:tx>
            <c:strRef>
              <c:f>'Carbon Tracker'!$B$32</c:f>
              <c:strCache/>
            </c:strRef>
          </c:tx>
          <c:spPr>
            <a:solidFill>
              <a:srgbClr val="D1CFCF"/>
            </a:solidFill>
            <a:ln>
              <a:noFill/>
              <a:round/>
            </a:ln>
            <a:effectLst/>
          </c:spPr>
          <c:invertIfNegative val="0"/>
          <c:dLbls>
            <c:spPr>
              <a:solidFill>
                <a:srgbClr val="D1CFCF"/>
              </a:solidFill>
              <a:ln>
                <a:solidFill>
                  <a:srgbClr val="D1CFCF"/>
                </a:solidFill>
                <a:prstDash val="solid"/>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Tracker'!$C$29:$Q$29</c15:sqref>
                  </c15:fullRef>
                </c:ext>
              </c:extLst>
              <c:f>('Carbon Tracker'!$C$29:$D$29,'Carbon Tracker'!$F$29,'Carbon Tracker'!$H$29,'Carbon Tracker'!$J$29,'Carbon Tracker'!$L$29,'Carbon Tracker'!$N$29,'Carbon Tracker'!$P$29)</c:f>
              <c:strCache/>
            </c:strRef>
          </c:cat>
          <c:val>
            <c:numRef>
              <c:extLst>
                <c:ext uri="{02D57815-91ED-43cb-92C2-25804820EDAC}">
                  <c15:fullRef xmlns:c15="http://schemas.microsoft.com/office/drawing/2012/chart">
                    <c15:sqref>'Carbon Tracker'!$C$32:$Q$32</c15:sqref>
                  </c15:fullRef>
                </c:ext>
              </c:extLst>
              <c:f>('Carbon Tracker'!$C$32:$D$32,'Carbon Tracker'!$F$32,'Carbon Tracker'!$H$32,'Carbon Tracker'!$J$32,'Carbon Tracker'!$L$32,'Carbon Tracker'!$N$32,'Carbon Tracker'!$P$32)</c:f>
              <c:numCach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Progress to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Building Target</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Tracker'!$B$38:$B$45</c:f>
              <c:strCache/>
            </c:strRef>
          </c:cat>
          <c:val>
            <c:numRef>
              <c:f>'Carbon Tracker'!$D$38:$D$45</c:f>
              <c:numCache/>
            </c:numRef>
          </c:val>
          <c:smooth val="0"/>
        </c:ser>
        <c:ser>
          <c:idx val="1"/>
          <c:order val="1"/>
          <c:tx>
            <c:v>Transport Target</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Tracker'!$B$38:$B$45</c:f>
              <c:strCache/>
            </c:strRef>
          </c:cat>
          <c:val>
            <c:numRef>
              <c:f>'Carbon Tracker'!$F$38:$F$45</c:f>
              <c:numCache/>
            </c:numRef>
          </c:val>
          <c:smooth val="0"/>
        </c:ser>
        <c:ser>
          <c:idx val="2"/>
          <c:order val="2"/>
          <c:tx>
            <c:v>Supply Chain Target</c:v>
          </c:tx>
          <c:spPr>
            <a:ln w="28575">
              <a:solidFill>
                <a:srgbClr val="A5A5A5"/>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Tracker'!$B$38:$B$45</c:f>
              <c:strCache/>
            </c:strRef>
          </c:cat>
          <c:val>
            <c:numRef>
              <c:f>'Carbon Tracker'!$H$38:$H$45</c:f>
              <c:numCache/>
            </c:numRef>
          </c:val>
          <c:smooth val="0"/>
        </c:ser>
        <c:ser>
          <c:idx val="3"/>
          <c:order val="3"/>
          <c:tx>
            <c:v>Building Actual</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Tracker'!$B$38:$B$45</c:f>
              <c:strCache/>
            </c:strRef>
          </c:cat>
          <c:val>
            <c:numRef>
              <c:f>'Carbon Tracker'!$C$38:$C$45</c:f>
              <c:numCache/>
            </c:numRef>
          </c:val>
          <c:smooth val="0"/>
        </c:ser>
        <c:ser>
          <c:idx val="4"/>
          <c:order val="4"/>
          <c:tx>
            <c:v>Transport Actual</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Tracker'!$B$38:$B$45</c:f>
              <c:strCache/>
            </c:strRef>
          </c:cat>
          <c:val>
            <c:numRef>
              <c:f>'Carbon Tracker'!$E$38:$E$45</c:f>
              <c:numCache/>
            </c:numRef>
          </c:val>
          <c:smooth val="0"/>
        </c:ser>
        <c:ser>
          <c:idx val="5"/>
          <c:order val="5"/>
          <c:tx>
            <c:v>Supply Chain Actual</c:v>
          </c:tx>
          <c:spPr>
            <a:ln w="28575">
              <a:solidFill>
                <a:srgbClr val="A5A5A5"/>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Tracker'!$B$38:$B$45</c:f>
              <c:strCache/>
            </c:strRef>
          </c:cat>
          <c:val>
            <c:numRef>
              <c:f>'Carbon Tracker'!$G$38:$G$45</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4.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Theme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'Carbon Tracker'!$B$30</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Tracker'!$C$29:$Q$29</c15:sqref>
                  </c15:fullRef>
                </c:ext>
              </c:extLst>
              <c:f>('Carbon Tracker'!$C$29:$D$29,'Carbon Tracker'!$F$29,'Carbon Tracker'!$H$29,'Carbon Tracker'!$J$29,'Carbon Tracker'!$L$29,'Carbon Tracker'!$N$29,'Carbon Tracker'!$P$29)</c:f>
              <c:strCache/>
            </c:strRef>
          </c:cat>
          <c:val>
            <c:numRef>
              <c:extLst>
                <c:ext uri="{02D57815-91ED-43cb-92C2-25804820EDAC}">
                  <c15:fullRef xmlns:c15="http://schemas.microsoft.com/office/drawing/2012/chart">
                    <c15:sqref>'Carbon Tracker'!$C$30:$Q$30</c15:sqref>
                  </c15:fullRef>
                </c:ext>
              </c:extLst>
              <c:f>('Carbon Tracker'!$C$30:$D$30,'Carbon Tracker'!$F$30,'Carbon Tracker'!$H$30,'Carbon Tracker'!$J$30,'Carbon Tracker'!$L$30,'Carbon Tracker'!$N$30,'Carbon Tracker'!$P$30)</c:f>
              <c:numCache>
                <c:ptCount val="8"/>
                <c:pt idx="0">
                  <c:v>0</c:v>
                </c:pt>
                <c:pt idx="1">
                  <c:v>0</c:v>
                </c:pt>
                <c:pt idx="2">
                  <c:v>0</c:v>
                </c:pt>
                <c:pt idx="3">
                  <c:v>0</c:v>
                </c:pt>
                <c:pt idx="4">
                  <c:v>0</c:v>
                </c:pt>
                <c:pt idx="5">
                  <c:v>0</c:v>
                </c:pt>
                <c:pt idx="6">
                  <c:v>0</c:v>
                </c:pt>
                <c:pt idx="7">
                  <c:v>0</c:v>
                </c:pt>
              </c:numCache>
            </c:numRef>
          </c:val>
        </c:ser>
        <c:ser>
          <c:idx val="1"/>
          <c:order val="1"/>
          <c:tx>
            <c:strRef>
              <c:f>'Carbon Tracker'!$B$31</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Tracker'!$C$29:$Q$29</c15:sqref>
                  </c15:fullRef>
                </c:ext>
              </c:extLst>
              <c:f>('Carbon Tracker'!$C$29:$D$29,'Carbon Tracker'!$F$29,'Carbon Tracker'!$H$29,'Carbon Tracker'!$J$29,'Carbon Tracker'!$L$29,'Carbon Tracker'!$N$29,'Carbon Tracker'!$P$29)</c:f>
              <c:strCache/>
            </c:strRef>
          </c:cat>
          <c:val>
            <c:numRef>
              <c:extLst>
                <c:ext uri="{02D57815-91ED-43cb-92C2-25804820EDAC}">
                  <c15:fullRef xmlns:c15="http://schemas.microsoft.com/office/drawing/2012/chart">
                    <c15:sqref>'Carbon Tracker'!$C$31:$Q$31</c15:sqref>
                  </c15:fullRef>
                </c:ext>
              </c:extLst>
              <c:f>('Carbon Tracker'!$C$31:$D$31,'Carbon Tracker'!$F$31,'Carbon Tracker'!$H$31,'Carbon Tracker'!$J$31,'Carbon Tracker'!$L$31,'Carbon Tracker'!$N$31,'Carbon Tracker'!$P$31)</c:f>
              <c:numCache>
                <c:ptCount val="8"/>
                <c:pt idx="0">
                  <c:v>0</c:v>
                </c:pt>
                <c:pt idx="1">
                  <c:v>0</c:v>
                </c:pt>
                <c:pt idx="2">
                  <c:v>0</c:v>
                </c:pt>
                <c:pt idx="3">
                  <c:v>0</c:v>
                </c:pt>
                <c:pt idx="4">
                  <c:v>0</c:v>
                </c:pt>
                <c:pt idx="5">
                  <c:v>0</c:v>
                </c:pt>
                <c:pt idx="6">
                  <c:v>0</c:v>
                </c:pt>
                <c:pt idx="7">
                  <c:v>0</c:v>
                </c:pt>
              </c:numCache>
            </c:numRef>
          </c:val>
        </c:ser>
        <c:ser>
          <c:idx val="2"/>
          <c:order val="2"/>
          <c:tx>
            <c:strRef>
              <c:f>'Carbon Tracker'!$B$32</c:f>
              <c:strCache/>
            </c:strRef>
          </c:tx>
          <c:spPr>
            <a:solidFill>
              <a:srgbClr val="D1CFCF"/>
            </a:solidFill>
            <a:ln>
              <a:solidFill>
                <a:srgbClr val="D1CFCF"/>
              </a:solidFill>
              <a:prstDash val="solid"/>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Tracker'!$C$29:$Q$29</c15:sqref>
                  </c15:fullRef>
                </c:ext>
              </c:extLst>
              <c:f>('Carbon Tracker'!$C$29:$D$29,'Carbon Tracker'!$F$29,'Carbon Tracker'!$H$29,'Carbon Tracker'!$J$29,'Carbon Tracker'!$L$29,'Carbon Tracker'!$N$29,'Carbon Tracker'!$P$29)</c:f>
              <c:strCache/>
            </c:strRef>
          </c:cat>
          <c:val>
            <c:numRef>
              <c:extLst>
                <c:ext uri="{02D57815-91ED-43cb-92C2-25804820EDAC}">
                  <c15:fullRef xmlns:c15="http://schemas.microsoft.com/office/drawing/2012/chart">
                    <c15:sqref>'Carbon Tracker'!$C$32:$Q$32</c15:sqref>
                  </c15:fullRef>
                </c:ext>
              </c:extLst>
              <c:f>('Carbon Tracker'!$C$32:$D$32,'Carbon Tracker'!$F$32,'Carbon Tracker'!$H$32,'Carbon Tracker'!$J$32,'Carbon Tracker'!$L$32,'Carbon Tracker'!$N$32,'Carbon Tracker'!$P$32)</c:f>
              <c:numCach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5.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Progress to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Tracker'!$B$38:$B$45</c:f>
              <c:strCache/>
            </c:strRef>
          </c:cat>
          <c:val>
            <c:numRef>
              <c:f>'Carbon Tracker'!$D$38:$D$45</c:f>
              <c:numCache/>
            </c:numRef>
          </c:val>
          <c:smooth val="0"/>
        </c:ser>
        <c:ser>
          <c:idx val="1"/>
          <c:order val="1"/>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Tracker'!$B$38:$B$45</c:f>
              <c:strCache/>
            </c:strRef>
          </c:cat>
          <c:val>
            <c:numRef>
              <c:f>'Carbon Tracker'!$F$38:$F$45</c:f>
              <c:numCache/>
            </c:numRef>
          </c:val>
          <c:smooth val="0"/>
        </c:ser>
        <c:ser>
          <c:idx val="2"/>
          <c:order val="2"/>
          <c:spPr>
            <a:ln w="28575">
              <a:solidFill>
                <a:srgbClr val="A5A5A5"/>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Tracker'!$B$38:$B$45</c:f>
              <c:strCache/>
            </c:strRef>
          </c:cat>
          <c:val>
            <c:numRef>
              <c:f>'Carbon Tracker'!$H$38:$H$45</c:f>
              <c:numCache/>
            </c:numRef>
          </c:val>
          <c:smooth val="0"/>
        </c:ser>
        <c:ser>
          <c:idx val="3"/>
          <c:order val="3"/>
          <c:tx>
            <c:v>Building Actual</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Tracker'!$B$38:$B$45</c:f>
              <c:strCache/>
            </c:strRef>
          </c:cat>
          <c:val>
            <c:numRef>
              <c:f>'Carbon Tracker'!$C$38:$C$45</c:f>
              <c:numCache/>
            </c:numRef>
          </c:val>
          <c:smooth val="0"/>
        </c:ser>
        <c:ser>
          <c:idx val="4"/>
          <c:order val="4"/>
          <c:tx>
            <c:v>Transport Actual</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Tracker'!$B$38:$B$45</c:f>
              <c:strCache/>
            </c:strRef>
          </c:cat>
          <c:val>
            <c:numRef>
              <c:f>'Carbon Tracker'!$E$38:$E$45</c:f>
              <c:numCache/>
            </c:numRef>
          </c:val>
          <c:smooth val="0"/>
        </c:ser>
        <c:ser>
          <c:idx val="5"/>
          <c:order val="5"/>
          <c:tx>
            <c:v>Supply Chain Actual</c:v>
          </c:tx>
          <c:spPr>
            <a:ln w="28575">
              <a:solidFill>
                <a:srgbClr val="A5A5A5"/>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Tracker'!$B$38:$B$45</c:f>
              <c:strCache/>
            </c:strRef>
          </c:cat>
          <c:val>
            <c:numRef>
              <c:f>'Carbon Tracker'!$G$38:$G$45</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6.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Source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'Carbon Tracker'!$B$14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Tracker'!$C$14:$Q$14</c15:sqref>
                  </c15:fullRef>
                </c:ext>
              </c:extLst>
              <c:f>('Carbon Tracker'!$C$14:$D$14,'Carbon Tracker'!$F$14,'Carbon Tracker'!$H$14,'Carbon Tracker'!$J$14,'Carbon Tracker'!$L$14,'Carbon Tracker'!$N$14,'Carbon Tracker'!$P$14)</c:f>
              <c:numCache>
                <c:ptCount val="15"/>
              </c:numCache>
            </c:numRef>
          </c:val>
        </c:ser>
        <c:ser>
          <c:idx val="3"/>
          <c:order val="1"/>
          <c:tx>
            <c:strRef>
              <c:f>'Carbon Tracker'!$B$15</c:f>
              <c:strCache/>
            </c:strRef>
          </c:tx>
          <c:spPr>
            <a:solidFill>
              <a:srgbClr val="4472C4"/>
            </a:solidFill>
            <a:ln>
              <a:noFill/>
              <a:round/>
            </a:ln>
            <a:effectLst/>
          </c:spPr>
          <c:invertIfNegative val="0"/>
          <c:dLbls>
            <c:spPr>
              <a:solidFill>
                <a:srgbClr val="2E75B6"/>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Tracker'!$C$15:$Q$15</c15:sqref>
                  </c15:fullRef>
                </c:ext>
              </c:extLst>
              <c:f>('Carbon Tracker'!$C$15:$D$15,'Carbon Tracker'!$F$15,'Carbon Tracker'!$H$15,'Carbon Tracker'!$J$15,'Carbon Tracker'!$L$15,'Carbon Tracker'!$N$15,'Carbon Tracker'!$P$15)</c:f>
              <c:numCache>
                <c:ptCount val="15"/>
              </c:numCache>
            </c:numRef>
          </c:val>
        </c:ser>
        <c:ser>
          <c:idx val="4"/>
          <c:order val="2"/>
          <c:tx>
            <c:strRef>
              <c:f>'Carbon Tracker'!$B$16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Tracker'!$C$16:$Q$16</c15:sqref>
                  </c15:fullRef>
                </c:ext>
              </c:extLst>
              <c:f>('Carbon Tracker'!$C$16:$D$16,'Carbon Tracker'!$F$16,'Carbon Tracker'!$H$16,'Carbon Tracker'!$J$16,'Carbon Tracker'!$L$16,'Carbon Tracker'!$N$16,'Carbon Tracker'!$P$16)</c:f>
              <c:numCache>
                <c:ptCount val="15"/>
              </c:numCache>
            </c:numRef>
          </c:val>
        </c:ser>
        <c:ser>
          <c:idx val="5"/>
          <c:order val="3"/>
          <c:tx>
            <c:strRef>
              <c:f>'Carbon Tracker'!$B$17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Tracker'!$C$17:$Q$17</c15:sqref>
                  </c15:fullRef>
                </c:ext>
              </c:extLst>
              <c:f>('Carbon Tracker'!$C$17:$D$17,'Carbon Tracker'!$F$17,'Carbon Tracker'!$H$17,'Carbon Tracker'!$J$17,'Carbon Tracker'!$L$17,'Carbon Tracker'!$N$17,'Carbon Tracker'!$P$17)</c:f>
              <c:numCache>
                <c:ptCount val="15"/>
              </c:numCache>
            </c:numRef>
          </c:val>
        </c:ser>
        <c:ser>
          <c:idx val="6"/>
          <c:order val="4"/>
          <c:tx>
            <c:strRef>
              <c:f>'Carbon Tracker'!$B$18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Tracker'!$C$18:$Q$18</c15:sqref>
                  </c15:fullRef>
                </c:ext>
              </c:extLst>
              <c:f>('Carbon Tracker'!$C$18:$D$18,'Carbon Tracker'!$F$18,'Carbon Tracker'!$H$18,'Carbon Tracker'!$J$18,'Carbon Tracker'!$L$18,'Carbon Tracker'!$N$18,'Carbon Tracker'!$P$18)</c:f>
              <c:numCache>
                <c:ptCount val="15"/>
              </c:numCache>
            </c:numRef>
          </c:val>
        </c:ser>
        <c:ser>
          <c:idx val="7"/>
          <c:order val="5"/>
          <c:tx>
            <c:strRef>
              <c:f>'Carbon Tracker'!$B$19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Tracker'!$C$19:$Q$19</c15:sqref>
                  </c15:fullRef>
                </c:ext>
              </c:extLst>
              <c:f>('Carbon Tracker'!$C$19:$D$19,'Carbon Tracker'!$F$19,'Carbon Tracker'!$H$19,'Carbon Tracker'!$J$19,'Carbon Tracker'!$L$19,'Carbon Tracker'!$N$19,'Carbon Tracker'!$P$19)</c:f>
              <c:numCache>
                <c:ptCount val="15"/>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_rels/drawing2.xml.rels><?xml version="1.0" encoding="utf-8" standalone="yes"?><Relationships xmlns="http://schemas.openxmlformats.org/package/2006/relationships"><Relationship Id="rId1" Type="http://schemas.openxmlformats.org/officeDocument/2006/relationships/chart" Target="/xl/charts/chart4.xml" /><Relationship Id="rId2" Type="http://schemas.openxmlformats.org/officeDocument/2006/relationships/chart" Target="/xl/charts/chart5.xml" /><Relationship Id="rId3" Type="http://schemas.openxmlformats.org/officeDocument/2006/relationships/chart" Target="/xl/charts/chart6.xml" /></Relationships>
</file>

<file path=xl/drawings/drawing1.xml><?xml version="1.0" encoding="utf-8"?>
<xdr:wsDr xmlns:xdr="http://schemas.openxmlformats.org/drawingml/2006/spreadsheetDrawing" xmlns:a="http://schemas.openxmlformats.org/drawingml/2006/main">
  <xdr:twoCellAnchor editAs="twoCell">
    <xdr:from>
      <xdr:col>18</xdr:col>
      <xdr:colOff>0</xdr:colOff>
      <xdr:row>1</xdr:row>
      <xdr:rowOff>14287</xdr:rowOff>
    </xdr:from>
    <xdr:to>
      <xdr:col>27</xdr:col>
      <xdr:colOff>273648</xdr:colOff>
      <xdr:row>18</xdr:row>
      <xdr:rowOff>6667</xdr:rowOff>
    </xdr:to>
    <xdr:graphicFrame macro="">
      <xdr:nvGraphicFramePr>
        <xdr:cNvPr id="12" name="Chart 1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17</xdr:col>
      <xdr:colOff>595508</xdr:colOff>
      <xdr:row>18</xdr:row>
      <xdr:rowOff>80962</xdr:rowOff>
    </xdr:from>
    <xdr:to>
      <xdr:col>27</xdr:col>
      <xdr:colOff>279760</xdr:colOff>
      <xdr:row>29</xdr:row>
      <xdr:rowOff>27622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18</xdr:col>
      <xdr:colOff>0</xdr:colOff>
      <xdr:row>29</xdr:row>
      <xdr:rowOff>109537</xdr:rowOff>
    </xdr:from>
    <xdr:to>
      <xdr:col>27</xdr:col>
      <xdr:colOff>273648</xdr:colOff>
      <xdr:row>45</xdr:row>
      <xdr:rowOff>36195</xdr:rowOff>
    </xdr:to>
    <xdr:graphicFrame macro="">
      <xdr:nvGraphicFramePr>
        <xdr:cNvPr id="7" name="Chart 6"/>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twoCell">
    <xdr:from>
      <xdr:col>1</xdr:col>
      <xdr:colOff>104831</xdr:colOff>
      <xdr:row>90</xdr:row>
      <xdr:rowOff>152400</xdr:rowOff>
    </xdr:from>
    <xdr:to>
      <xdr:col>16</xdr:col>
      <xdr:colOff>512118</xdr:colOff>
      <xdr:row>104</xdr:row>
      <xdr:rowOff>4762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xdr:col>
      <xdr:colOff>104831</xdr:colOff>
      <xdr:row>106</xdr:row>
      <xdr:rowOff>0</xdr:rowOff>
    </xdr:from>
    <xdr:to>
      <xdr:col>17</xdr:col>
      <xdr:colOff>19013</xdr:colOff>
      <xdr:row>120</xdr:row>
      <xdr:rowOff>133350</xdr:rowOff>
    </xdr:to>
    <xdr:graphicFrame macro="">
      <xdr:nvGraphicFramePr>
        <xdr:cNvPr id="14" name="Chart 1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104831</xdr:colOff>
      <xdr:row>64</xdr:row>
      <xdr:rowOff>76200</xdr:rowOff>
    </xdr:from>
    <xdr:to>
      <xdr:col>16</xdr:col>
      <xdr:colOff>504620</xdr:colOff>
      <xdr:row>85</xdr:row>
      <xdr:rowOff>133350</xdr:rowOff>
    </xdr:to>
    <xdr:graphicFrame macro="">
      <xdr:nvGraphicFramePr>
        <xdr:cNvPr id="2" name="Chart 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Relationships xmlns="http://schemas.openxmlformats.org/package/2006/relationships"><Relationship Id="rId3" Type="http://schemas.openxmlformats.org/officeDocument/2006/relationships/vmlDrawing" Target="/xl/drawings/vmlDrawing1.vml" /><Relationship Id="rId2" Type="http://schemas.openxmlformats.org/officeDocument/2006/relationships/drawing" Target="/xl/drawings/drawing1.xml" /><Relationship Id="rId1" Type="http://schemas.openxmlformats.org/officeDocument/2006/relationships/printerSettings" Target="../printerSettings/printerSettings1.bin" /><Relationship Id="rId4" Type="http://schemas.openxmlformats.org/officeDocument/2006/relationships/comments" Target="/xl/comments1.xml" /></Relationships>
</file>

<file path=xl/worksheets/_rels/sheet2.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drawing" Target="/xl/drawings/drawing2.xml" /><Relationship Id="rId1" Type="http://schemas.openxmlformats.org/officeDocument/2006/relationships/printerSettings" Target="../printerSettings/printerSettings2.bin" /><Relationship Id="rId4" Type="http://schemas.openxmlformats.org/officeDocument/2006/relationships/comments" Target="/xl/comments2.xml" /></Relationships>
</file>

<file path=xl/worksheets/_rels/sheet3.xml.rels><?xml version="1.0" encoding="utf-8" standalone="yes"?><Relationships xmlns="http://schemas.openxmlformats.org/package/2006/relationships"><Relationship Id="rId6" Type="http://schemas.openxmlformats.org/officeDocument/2006/relationships/hyperlink" Target="https://www.youtube.com/watch?v=BiSYoeqb_VY" TargetMode="External" /><Relationship Id="rId1" Type="http://schemas.openxmlformats.org/officeDocument/2006/relationships/hyperlink" Target="https://energysavingtrust.org.uk/campaign/switch-off-fortnight/" TargetMode="External" /><Relationship Id="rId11" Type="http://schemas.openxmlformats.org/officeDocument/2006/relationships/hyperlink" Target="https://www.biodiversitywales.org.uk/Bee-Friendly" TargetMode="External" /><Relationship Id="rId7" Type="http://schemas.openxmlformats.org/officeDocument/2006/relationships/hyperlink" Target="https://wrap.org.uk/taking-action/collections-recycling" TargetMode="External" /><Relationship Id="rId2" Type="http://schemas.openxmlformats.org/officeDocument/2006/relationships/hyperlink" Target="https://www.climateweek.gov.wales/" TargetMode="External" /><Relationship Id="rId12" Type="http://schemas.openxmlformats.org/officeDocument/2006/relationships/hyperlink" Target="https://modeshift.org.uk/act-travelwise/" TargetMode="External" /><Relationship Id="rId13" Type="http://schemas.openxmlformats.org/officeDocument/2006/relationships/hyperlink" Target="https://www.bbcgoodfood.com/howto/guide/a-guide-to-green-and-ethical-labels" TargetMode="External" /><Relationship Id="rId8" Type="http://schemas.openxmlformats.org/officeDocument/2006/relationships/hyperlink" Target="mailto:energy.unit@flintshire.gov.uk" TargetMode="External" /><Relationship Id="rId3" Type="http://schemas.openxmlformats.org/officeDocument/2006/relationships/hyperlink" Target="https://www.plantlife.org.uk/campaigns/nomowmay/" TargetMode="External" /><Relationship Id="rId9" Type="http://schemas.openxmlformats.org/officeDocument/2006/relationships/hyperlink" Target="mailto:energy.unit@flintshire.gov.uk" TargetMode="External" /><Relationship Id="rId4" Type="http://schemas.openxmlformats.org/officeDocument/2006/relationships/hyperlink" Target="mailto:biodiversity@flintshire.gov.uk" TargetMode="External" /><Relationship Id="rId10" Type="http://schemas.openxmlformats.org/officeDocument/2006/relationships/hyperlink" Target="mailto:energy.unit@flintshire.gov.uk" TargetMode="External" /><Relationship Id="rId5" Type="http://schemas.openxmlformats.org/officeDocument/2006/relationships/hyperlink" Target="https://www.wildlifetrusts.org/actions/how-compost-your-waste" TargetMode="External" /><Relationship Id="rId14"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T45"/>
  <sheetViews>
    <sheetView view="normal" tabSelected="1" workbookViewId="0">
      <selection pane="topLeft" activeCell="C14" sqref="C14"/>
    </sheetView>
  </sheetViews>
  <sheetFormatPr defaultRowHeight="15"/>
  <cols>
    <col min="1" max="1" width="3.25390625" style="31" customWidth="1"/>
    <col min="2" max="2" width="28.625" style="31" customWidth="1"/>
    <col min="3" max="11" width="10.75390625" style="31" customWidth="1"/>
    <col min="12" max="12" width="9.125" style="31" customWidth="1"/>
    <col min="13" max="13" width="9.625" style="31" bestFit="1" customWidth="1"/>
    <col min="14" max="14" width="9.125" style="31" customWidth="1"/>
    <col min="15" max="15" width="9.625" style="31" bestFit="1" customWidth="1"/>
    <col min="16" max="16" width="9.125" style="31" customWidth="1"/>
    <col min="17" max="17" width="9.625" style="31" bestFit="1" customWidth="1"/>
    <col min="18" max="16384" width="9.125" style="31" customWidth="1"/>
  </cols>
  <sheetData>
    <row r="1" ht="15.75" thickBot="1"/>
    <row r="2" spans="2:20" customHeight="1">
      <c r="B2" s="87" t="s">
        <v>117</v>
      </c>
      <c r="C2" s="88"/>
      <c r="D2" s="88"/>
      <c r="E2" s="88"/>
      <c r="F2" s="88"/>
      <c r="G2" s="88"/>
      <c r="H2" s="88"/>
      <c r="I2" s="88"/>
      <c r="J2" s="88"/>
      <c r="K2" s="88"/>
      <c r="L2" s="88"/>
      <c r="M2" s="88"/>
      <c r="N2" s="88"/>
      <c r="O2" s="88"/>
      <c r="P2" s="88"/>
      <c r="Q2" s="89"/>
      <c r="R2" s="34"/>
      <c r="S2" s="34"/>
      <c r="T2" s="34"/>
    </row>
    <row r="3" spans="2:17">
      <c r="B3" s="90"/>
      <c r="C3" s="91"/>
      <c r="D3" s="91"/>
      <c r="E3" s="91"/>
      <c r="F3" s="91"/>
      <c r="G3" s="91"/>
      <c r="H3" s="91"/>
      <c r="I3" s="91"/>
      <c r="J3" s="91"/>
      <c r="K3" s="91"/>
      <c r="L3" s="91"/>
      <c r="M3" s="91"/>
      <c r="N3" s="91"/>
      <c r="O3" s="91"/>
      <c r="P3" s="91"/>
      <c r="Q3" s="92"/>
    </row>
    <row r="4" spans="2:17">
      <c r="B4" s="90"/>
      <c r="C4" s="91"/>
      <c r="D4" s="91"/>
      <c r="E4" s="91"/>
      <c r="F4" s="91"/>
      <c r="G4" s="91"/>
      <c r="H4" s="91"/>
      <c r="I4" s="91"/>
      <c r="J4" s="91"/>
      <c r="K4" s="91"/>
      <c r="L4" s="91"/>
      <c r="M4" s="91"/>
      <c r="N4" s="91"/>
      <c r="O4" s="91"/>
      <c r="P4" s="91"/>
      <c r="Q4" s="92"/>
    </row>
    <row r="5" spans="2:17">
      <c r="B5" s="90"/>
      <c r="C5" s="91"/>
      <c r="D5" s="91"/>
      <c r="E5" s="91"/>
      <c r="F5" s="91"/>
      <c r="G5" s="91"/>
      <c r="H5" s="91"/>
      <c r="I5" s="91"/>
      <c r="J5" s="91"/>
      <c r="K5" s="91"/>
      <c r="L5" s="91"/>
      <c r="M5" s="91"/>
      <c r="N5" s="91"/>
      <c r="O5" s="91"/>
      <c r="P5" s="91"/>
      <c r="Q5" s="92"/>
    </row>
    <row r="6" spans="2:17" customHeight="1">
      <c r="B6" s="90"/>
      <c r="C6" s="91"/>
      <c r="D6" s="91"/>
      <c r="E6" s="91"/>
      <c r="F6" s="91"/>
      <c r="G6" s="91"/>
      <c r="H6" s="91"/>
      <c r="I6" s="91"/>
      <c r="J6" s="91"/>
      <c r="K6" s="91"/>
      <c r="L6" s="91"/>
      <c r="M6" s="91"/>
      <c r="N6" s="91"/>
      <c r="O6" s="91"/>
      <c r="P6" s="91"/>
      <c r="Q6" s="92"/>
    </row>
    <row r="7" spans="2:17" ht="21.75" customHeight="1">
      <c r="B7" s="90"/>
      <c r="C7" s="91"/>
      <c r="D7" s="91"/>
      <c r="E7" s="91"/>
      <c r="F7" s="91"/>
      <c r="G7" s="91"/>
      <c r="H7" s="91"/>
      <c r="I7" s="91"/>
      <c r="J7" s="91"/>
      <c r="K7" s="91"/>
      <c r="L7" s="91"/>
      <c r="M7" s="91"/>
      <c r="N7" s="91"/>
      <c r="O7" s="91"/>
      <c r="P7" s="91"/>
      <c r="Q7" s="92"/>
    </row>
    <row r="8" spans="2:17" ht="21.75" customHeight="1">
      <c r="B8" s="90"/>
      <c r="C8" s="91"/>
      <c r="D8" s="91"/>
      <c r="E8" s="91"/>
      <c r="F8" s="91"/>
      <c r="G8" s="91"/>
      <c r="H8" s="91"/>
      <c r="I8" s="91"/>
      <c r="J8" s="91"/>
      <c r="K8" s="91"/>
      <c r="L8" s="91"/>
      <c r="M8" s="91"/>
      <c r="N8" s="91"/>
      <c r="O8" s="91"/>
      <c r="P8" s="91"/>
      <c r="Q8" s="92"/>
    </row>
    <row r="9" spans="2:17" ht="21.75" customHeight="1" thickBot="1">
      <c r="B9" s="93"/>
      <c r="C9" s="94"/>
      <c r="D9" s="94"/>
      <c r="E9" s="94"/>
      <c r="F9" s="94"/>
      <c r="G9" s="94"/>
      <c r="H9" s="94"/>
      <c r="I9" s="94"/>
      <c r="J9" s="94"/>
      <c r="K9" s="94"/>
      <c r="L9" s="94"/>
      <c r="M9" s="94"/>
      <c r="N9" s="94"/>
      <c r="O9" s="94"/>
      <c r="P9" s="94"/>
      <c r="Q9" s="95"/>
    </row>
    <row r="11" ht="15.75" thickBot="1"/>
    <row r="12" spans="2:17" ht="16.5" customHeight="1" thickBot="1">
      <c r="B12" s="84" t="s">
        <v>21</v>
      </c>
      <c r="C12" s="85"/>
      <c r="D12" s="85"/>
      <c r="E12" s="85"/>
      <c r="F12" s="85"/>
      <c r="G12" s="85"/>
      <c r="H12" s="85"/>
      <c r="I12" s="85"/>
      <c r="J12" s="85"/>
      <c r="K12" s="85"/>
      <c r="L12" s="85"/>
      <c r="M12" s="85"/>
      <c r="N12" s="85"/>
      <c r="O12" s="85"/>
      <c r="P12" s="85"/>
      <c r="Q12" s="86"/>
    </row>
    <row r="13" spans="2:17" ht="15.75" thickBot="1">
      <c r="B13" s="13"/>
      <c r="C13" s="29" t="s">
        <v>0</v>
      </c>
      <c r="D13" s="153" t="s">
        <v>47</v>
      </c>
      <c r="E13" s="24" t="s">
        <v>1</v>
      </c>
      <c r="F13" s="155" t="s">
        <v>7</v>
      </c>
      <c r="G13" s="25" t="s">
        <v>1</v>
      </c>
      <c r="H13" s="155" t="s">
        <v>8</v>
      </c>
      <c r="I13" s="25" t="s">
        <v>1</v>
      </c>
      <c r="J13" s="155" t="s">
        <v>9</v>
      </c>
      <c r="K13" s="25" t="s">
        <v>1</v>
      </c>
      <c r="L13" s="155" t="s">
        <v>12</v>
      </c>
      <c r="M13" s="25" t="s">
        <v>1</v>
      </c>
      <c r="N13" s="155" t="s">
        <v>13</v>
      </c>
      <c r="O13" s="25" t="s">
        <v>1</v>
      </c>
      <c r="P13" s="230" t="s">
        <v>14</v>
      </c>
      <c r="Q13" s="25" t="s">
        <v>1</v>
      </c>
    </row>
    <row r="14" spans="2:17">
      <c r="B14" s="9" t="s">
        <v>22</v>
      </c>
      <c r="C14" s="158"/>
      <c r="D14" s="158"/>
      <c r="E14" s="22" t="e">
        <f>SUM((D14-C14)/C14)</f>
        <v>#DIV/0!</v>
      </c>
      <c r="F14" s="158"/>
      <c r="G14" s="23" t="e">
        <f>SUM((F14-C14)/C14)</f>
        <v>#DIV/0!</v>
      </c>
      <c r="H14" s="158"/>
      <c r="I14" s="23" t="e">
        <f>SUM((H14-C14)/C14)</f>
        <v>#DIV/0!</v>
      </c>
      <c r="J14" s="158"/>
      <c r="K14" s="23" t="e">
        <f>SUM((J14-C14)/C14)</f>
        <v>#DIV/0!</v>
      </c>
      <c r="L14" s="158"/>
      <c r="M14" s="23" t="e">
        <f>SUM((L14-C14)/C14)</f>
        <v>#DIV/0!</v>
      </c>
      <c r="N14" s="158"/>
      <c r="O14" s="23" t="e">
        <f>SUM((N14-C14)/C14)</f>
        <v>#DIV/0!</v>
      </c>
      <c r="P14" s="158"/>
      <c r="Q14" s="23" t="e">
        <f>SUM((P14-C14)/C14)</f>
        <v>#DIV/0!</v>
      </c>
    </row>
    <row r="15" spans="2:17">
      <c r="B15" s="14" t="s">
        <v>4</v>
      </c>
      <c r="C15" s="158"/>
      <c r="D15" s="158"/>
      <c r="E15" s="22" t="e">
        <f>SUM((D15-C15)/C15)</f>
        <v>#DIV/0!</v>
      </c>
      <c r="F15" s="158"/>
      <c r="G15" s="7" t="e">
        <f>SUM((F15-C15)/C15)</f>
        <v>#DIV/0!</v>
      </c>
      <c r="H15" s="158"/>
      <c r="I15" s="7" t="e">
        <f>SUM((H15-C15)/C15)</f>
        <v>#DIV/0!</v>
      </c>
      <c r="J15" s="158"/>
      <c r="K15" s="7" t="e">
        <f>SUM((J15-C15)/C15)</f>
        <v>#DIV/0!</v>
      </c>
      <c r="L15" s="158"/>
      <c r="M15" s="7" t="e">
        <f>SUM((L15-C15)/C15)</f>
        <v>#DIV/0!</v>
      </c>
      <c r="N15" s="158"/>
      <c r="O15" s="7" t="e">
        <f>SUM((N15-C15)/C15)</f>
        <v>#DIV/0!</v>
      </c>
      <c r="P15" s="158"/>
      <c r="Q15" s="7" t="e">
        <f>SUM((P15-C15)/C15)</f>
        <v>#DIV/0!</v>
      </c>
    </row>
    <row r="16" spans="2:17">
      <c r="B16" s="14" t="s">
        <v>2</v>
      </c>
      <c r="C16" s="158"/>
      <c r="D16" s="158"/>
      <c r="E16" s="22" t="e">
        <f>SUM((D16-C16)/C16)</f>
        <v>#DIV/0!</v>
      </c>
      <c r="F16" s="158"/>
      <c r="G16" s="7" t="e">
        <f>SUM((F16-C16)/C16)</f>
        <v>#DIV/0!</v>
      </c>
      <c r="H16" s="158"/>
      <c r="I16" s="7" t="e">
        <f>SUM((H16-C16)/C16)</f>
        <v>#DIV/0!</v>
      </c>
      <c r="J16" s="158"/>
      <c r="K16" s="7" t="e">
        <f>SUM((J16-C16)/C16)</f>
        <v>#DIV/0!</v>
      </c>
      <c r="L16" s="158"/>
      <c r="M16" s="7" t="e">
        <f>SUM((L16-C16)/C16)</f>
        <v>#DIV/0!</v>
      </c>
      <c r="N16" s="158"/>
      <c r="O16" s="7" t="e">
        <f>SUM((N16-C16)/C16)</f>
        <v>#DIV/0!</v>
      </c>
      <c r="P16" s="158"/>
      <c r="Q16" s="7" t="e">
        <f>SUM((P16-C16)/C16)</f>
        <v>#DIV/0!</v>
      </c>
    </row>
    <row r="17" spans="2:17">
      <c r="B17" s="14" t="s">
        <v>152</v>
      </c>
      <c r="C17" s="158"/>
      <c r="D17" s="158"/>
      <c r="E17" s="22" t="e">
        <f>SUM((D17-C17)/C17)</f>
        <v>#DIV/0!</v>
      </c>
      <c r="F17" s="158"/>
      <c r="G17" s="7" t="e">
        <f>SUM((F17-C17)/C17)</f>
        <v>#DIV/0!</v>
      </c>
      <c r="H17" s="158"/>
      <c r="I17" s="7" t="e">
        <f>SUM((H17-C17)/C17)</f>
        <v>#DIV/0!</v>
      </c>
      <c r="J17" s="158"/>
      <c r="K17" s="7" t="e">
        <f>SUM((J17-C17)/C17)</f>
        <v>#DIV/0!</v>
      </c>
      <c r="L17" s="158"/>
      <c r="M17" s="7" t="e">
        <f>SUM((L17-C17)/C17)</f>
        <v>#DIV/0!</v>
      </c>
      <c r="N17" s="158"/>
      <c r="O17" s="7" t="e">
        <f>SUM((N17-C17)/C17)</f>
        <v>#DIV/0!</v>
      </c>
      <c r="P17" s="158"/>
      <c r="Q17" s="7" t="e">
        <f>SUM((P17-C17)/C17)</f>
        <v>#DIV/0!</v>
      </c>
    </row>
    <row r="18" spans="2:17">
      <c r="B18" s="14" t="s">
        <v>3</v>
      </c>
      <c r="C18" s="158"/>
      <c r="D18" s="158"/>
      <c r="E18" s="22" t="e">
        <f>SUM((D18-C18)/C18)</f>
        <v>#DIV/0!</v>
      </c>
      <c r="F18" s="158"/>
      <c r="G18" s="7" t="e">
        <f>SUM((F18-C18)/C18)</f>
        <v>#DIV/0!</v>
      </c>
      <c r="H18" s="158"/>
      <c r="I18" s="7" t="e">
        <f>SUM((H18-C18)/C18)</f>
        <v>#DIV/0!</v>
      </c>
      <c r="J18" s="158"/>
      <c r="K18" s="7" t="e">
        <f>SUM((J18-C18)/C18)</f>
        <v>#DIV/0!</v>
      </c>
      <c r="L18" s="158"/>
      <c r="M18" s="7" t="e">
        <f>SUM((L18-C18)/C18)</f>
        <v>#DIV/0!</v>
      </c>
      <c r="N18" s="158"/>
      <c r="O18" s="7" t="e">
        <f>SUM((N18-C18)/C18)</f>
        <v>#DIV/0!</v>
      </c>
      <c r="P18" s="158"/>
      <c r="Q18" s="7" t="e">
        <f>SUM((P18-C18)/C18)</f>
        <v>#DIV/0!</v>
      </c>
    </row>
    <row r="19" spans="2:17" ht="15.75" thickBot="1">
      <c r="B19" s="14" t="s">
        <v>5</v>
      </c>
      <c r="C19" s="158"/>
      <c r="D19" s="158"/>
      <c r="E19" s="59" t="e">
        <f>SUM((D19-C19)/C19)</f>
        <v>#DIV/0!</v>
      </c>
      <c r="F19" s="158"/>
      <c r="G19" s="10" t="e">
        <f>SUM((F19-C19)/C19)</f>
        <v>#DIV/0!</v>
      </c>
      <c r="H19" s="158"/>
      <c r="I19" s="10" t="e">
        <f>SUM((H19-C19)/C19)</f>
        <v>#DIV/0!</v>
      </c>
      <c r="J19" s="158"/>
      <c r="K19" s="10" t="e">
        <f>SUM((J19-C19)/C19)</f>
        <v>#DIV/0!</v>
      </c>
      <c r="L19" s="158"/>
      <c r="M19" s="10" t="e">
        <f>SUM((L19-C19)/C19)</f>
        <v>#DIV/0!</v>
      </c>
      <c r="N19" s="158"/>
      <c r="O19" s="10" t="e">
        <f>SUM((N19-C19)/C19)</f>
        <v>#DIV/0!</v>
      </c>
      <c r="P19" s="158"/>
      <c r="Q19" s="10" t="e">
        <f>SUM((P19-C19)/C19)</f>
        <v>#DIV/0!</v>
      </c>
    </row>
    <row r="20" spans="2:17" ht="15.75" thickBot="1">
      <c r="B20" s="4" t="s">
        <v>10</v>
      </c>
      <c r="C20" s="3">
        <f>SUM(C14:C19)</f>
        <v>0</v>
      </c>
      <c r="D20" s="40">
        <f>SUM(D14:D19)</f>
        <v>0</v>
      </c>
      <c r="E20" s="18" t="e">
        <f>SUM((D20-C20)/C20)</f>
        <v>#DIV/0!</v>
      </c>
      <c r="F20" s="17">
        <f>SUM(F14:F19)</f>
        <v>0</v>
      </c>
      <c r="G20" s="19" t="e">
        <f>SUM((F20-C20)/C20)</f>
        <v>#DIV/0!</v>
      </c>
      <c r="H20" s="17">
        <f>SUM(H14:H19)</f>
        <v>0</v>
      </c>
      <c r="I20" s="19" t="e">
        <f>SUM((H20-C20)/C20)</f>
        <v>#DIV/0!</v>
      </c>
      <c r="J20" s="17">
        <f>SUM(J14:J19)</f>
        <v>0</v>
      </c>
      <c r="K20" s="19" t="e">
        <f>SUM((J20-C20)/C20)</f>
        <v>#DIV/0!</v>
      </c>
      <c r="L20" s="17">
        <f>SUM(L14:L19)</f>
        <v>0</v>
      </c>
      <c r="M20" s="19" t="e">
        <f>SUM((L20-C20)/C20)</f>
        <v>#DIV/0!</v>
      </c>
      <c r="N20" s="17">
        <f>SUM(N14:N19)</f>
        <v>0</v>
      </c>
      <c r="O20" s="19" t="e">
        <f>SUM((N20-C20)/C20)</f>
        <v>#DIV/0!</v>
      </c>
      <c r="P20" s="60">
        <f>SUM(P14:P19)</f>
        <v>0</v>
      </c>
      <c r="Q20" s="19" t="e">
        <f>SUM((P20-C20)/C20)</f>
        <v>#DIV/0!</v>
      </c>
    </row>
    <row r="21" spans="2:17">
      <c r="B21" s="35"/>
      <c r="C21" s="32"/>
      <c r="D21" s="32"/>
      <c r="E21" s="32"/>
      <c r="F21" s="32"/>
      <c r="G21" s="33"/>
      <c r="H21" s="32"/>
      <c r="I21" s="33"/>
      <c r="J21" s="32"/>
      <c r="K21" s="33"/>
      <c r="L21" s="32"/>
      <c r="M21" s="33"/>
      <c r="N21" s="32"/>
      <c r="O21" s="33"/>
      <c r="P21" s="32"/>
      <c r="Q21" s="33"/>
    </row>
    <row r="22" spans="2:17" ht="15.75" thickBot="1">
      <c r="B22" s="35"/>
      <c r="C22" s="32"/>
      <c r="D22" s="32"/>
      <c r="E22" s="32"/>
      <c r="F22" s="32"/>
      <c r="G22" s="33"/>
      <c r="H22" s="32"/>
      <c r="I22" s="33"/>
      <c r="J22" s="32"/>
      <c r="K22" s="33"/>
      <c r="L22" s="32"/>
      <c r="M22" s="33"/>
      <c r="N22" s="32"/>
      <c r="O22" s="33"/>
      <c r="P22" s="32"/>
      <c r="Q22" s="33"/>
    </row>
    <row r="23" spans="2:17" ht="15.75" thickBot="1">
      <c r="B23" s="81" t="s">
        <v>20</v>
      </c>
      <c r="C23" s="82"/>
      <c r="D23" s="82"/>
      <c r="E23" s="82"/>
      <c r="F23" s="82"/>
      <c r="G23" s="82"/>
      <c r="H23" s="82"/>
      <c r="I23" s="82"/>
      <c r="J23" s="82"/>
      <c r="K23" s="82"/>
      <c r="L23" s="82"/>
      <c r="M23" s="82"/>
      <c r="N23" s="82"/>
      <c r="O23" s="82"/>
      <c r="P23" s="82"/>
      <c r="Q23" s="83"/>
    </row>
    <row r="24" spans="2:17" ht="15.75" thickBot="1">
      <c r="B24" s="13"/>
      <c r="C24" s="1" t="s">
        <v>0</v>
      </c>
      <c r="D24" s="233" t="s">
        <v>47</v>
      </c>
      <c r="E24" s="24" t="s">
        <v>1</v>
      </c>
      <c r="F24" s="155" t="s">
        <v>7</v>
      </c>
      <c r="G24" s="25" t="s">
        <v>1</v>
      </c>
      <c r="H24" s="155" t="s">
        <v>8</v>
      </c>
      <c r="I24" s="25" t="s">
        <v>1</v>
      </c>
      <c r="J24" s="155" t="s">
        <v>9</v>
      </c>
      <c r="K24" s="25" t="s">
        <v>1</v>
      </c>
      <c r="L24" s="155" t="s">
        <v>12</v>
      </c>
      <c r="M24" s="25" t="s">
        <v>1</v>
      </c>
      <c r="N24" s="155" t="s">
        <v>13</v>
      </c>
      <c r="O24" s="25" t="s">
        <v>1</v>
      </c>
      <c r="P24" s="230" t="s">
        <v>14</v>
      </c>
      <c r="Q24" s="25" t="s">
        <v>1</v>
      </c>
    </row>
    <row r="25" spans="2:17" ht="15.75" thickBot="1">
      <c r="B25" s="28" t="s">
        <v>116</v>
      </c>
      <c r="C25" s="231"/>
      <c r="D25" s="232"/>
      <c r="E25" s="16" t="e">
        <f>SUM((D25-C25)/C25)</f>
        <v>#DIV/0!</v>
      </c>
      <c r="F25" s="232"/>
      <c r="G25" s="6" t="e">
        <f>SUM((F25-C25)/C25)</f>
        <v>#DIV/0!</v>
      </c>
      <c r="H25" s="234"/>
      <c r="I25" s="6" t="e">
        <f>SUM((H25-C25)/C25)</f>
        <v>#DIV/0!</v>
      </c>
      <c r="J25" s="234"/>
      <c r="K25" s="6" t="e">
        <f>SUM((J25-C25)/C25)</f>
        <v>#DIV/0!</v>
      </c>
      <c r="L25" s="234"/>
      <c r="M25" s="6" t="e">
        <f>SUM((L25-C25)/C25)</f>
        <v>#DIV/0!</v>
      </c>
      <c r="N25" s="234"/>
      <c r="O25" s="6" t="e">
        <f>SUM((N25-C25)/C25)</f>
        <v>#DIV/0!</v>
      </c>
      <c r="P25" s="235"/>
      <c r="Q25" s="6" t="e">
        <f>SUM((P25-C25)/C25)</f>
        <v>#DIV/0!</v>
      </c>
    </row>
    <row r="27" ht="15.75" thickBot="1"/>
    <row r="28" spans="2:17" ht="18.75" thickBot="1">
      <c r="B28" s="78" t="s">
        <v>96</v>
      </c>
      <c r="C28" s="79"/>
      <c r="D28" s="79"/>
      <c r="E28" s="79"/>
      <c r="F28" s="79"/>
      <c r="G28" s="79"/>
      <c r="H28" s="79"/>
      <c r="I28" s="79"/>
      <c r="J28" s="79"/>
      <c r="K28" s="79"/>
      <c r="L28" s="79"/>
      <c r="M28" s="79"/>
      <c r="N28" s="79"/>
      <c r="O28" s="79"/>
      <c r="P28" s="79"/>
      <c r="Q28" s="80"/>
    </row>
    <row r="29" spans="2:17" ht="15.75" thickBot="1">
      <c r="B29" s="11"/>
      <c r="C29" s="29" t="s">
        <v>0</v>
      </c>
      <c r="D29" s="153" t="s">
        <v>47</v>
      </c>
      <c r="E29" s="24" t="s">
        <v>1</v>
      </c>
      <c r="F29" s="155" t="s">
        <v>7</v>
      </c>
      <c r="G29" s="25" t="s">
        <v>1</v>
      </c>
      <c r="H29" s="155" t="s">
        <v>8</v>
      </c>
      <c r="I29" s="25" t="s">
        <v>1</v>
      </c>
      <c r="J29" s="155" t="s">
        <v>9</v>
      </c>
      <c r="K29" s="25" t="s">
        <v>1</v>
      </c>
      <c r="L29" s="155" t="s">
        <v>12</v>
      </c>
      <c r="M29" s="25" t="s">
        <v>1</v>
      </c>
      <c r="N29" s="155" t="s">
        <v>13</v>
      </c>
      <c r="O29" s="25" t="s">
        <v>1</v>
      </c>
      <c r="P29" s="230" t="s">
        <v>14</v>
      </c>
      <c r="Q29" s="25" t="s">
        <v>1</v>
      </c>
    </row>
    <row r="30" spans="2:17">
      <c r="B30" s="9" t="s">
        <v>17</v>
      </c>
      <c r="C30" s="30">
        <f>SUM(C14,C15)</f>
        <v>0</v>
      </c>
      <c r="D30" s="66">
        <f>SUM(D14,D15)</f>
        <v>0</v>
      </c>
      <c r="E30" s="41" t="e">
        <f>SUM((D30-C30)/C30)</f>
        <v>#DIV/0!</v>
      </c>
      <c r="F30" s="39">
        <f>SUM(F14,F15)</f>
        <v>0</v>
      </c>
      <c r="G30" s="56" t="e">
        <f>SUM((F30-C30)/C30)</f>
        <v>#DIV/0!</v>
      </c>
      <c r="H30" s="39">
        <f>SUM(H14,H15)</f>
        <v>0</v>
      </c>
      <c r="I30" s="56" t="e">
        <f>SUM((H30-C30)/C30)</f>
        <v>#DIV/0!</v>
      </c>
      <c r="J30" s="39">
        <f>SUM(J14,J15)</f>
        <v>0</v>
      </c>
      <c r="K30" s="27" t="e">
        <f>SUM((J30-C30)/C30)</f>
        <v>#DIV/0!</v>
      </c>
      <c r="L30" s="39">
        <f>SUM(L14:L15)</f>
        <v>0</v>
      </c>
      <c r="M30" s="27" t="e">
        <f>SUM((L30-C30)/C30)</f>
        <v>#DIV/0!</v>
      </c>
      <c r="N30" s="39">
        <f>SUM(N14,N15)</f>
        <v>0</v>
      </c>
      <c r="O30" s="27" t="e">
        <f>SUM((N30-C30)/C30)</f>
        <v>#DIV/0!</v>
      </c>
      <c r="P30" s="53">
        <f>SUM(P14,P15)</f>
        <v>0</v>
      </c>
      <c r="Q30" s="27" t="e">
        <f>SUM((P30-C30)/C30)</f>
        <v>#DIV/0!</v>
      </c>
    </row>
    <row r="31" spans="2:17">
      <c r="B31" s="9" t="s">
        <v>18</v>
      </c>
      <c r="C31" s="2">
        <f>SUM(C16:C18)</f>
        <v>0</v>
      </c>
      <c r="D31" s="67">
        <f>SUM(D16:D18)</f>
        <v>0</v>
      </c>
      <c r="E31" s="26" t="e">
        <f>SUM((D31-C31)/C31)</f>
        <v>#DIV/0!</v>
      </c>
      <c r="F31" s="20">
        <f>SUM(F16:F18)</f>
        <v>0</v>
      </c>
      <c r="G31" s="57" t="e">
        <f>SUM((F31-C31)/C31)</f>
        <v>#DIV/0!</v>
      </c>
      <c r="H31" s="20">
        <f>SUM(H16:H18)</f>
        <v>0</v>
      </c>
      <c r="I31" s="57" t="e">
        <f>SUM((H31-C31)/C31)</f>
        <v>#DIV/0!</v>
      </c>
      <c r="J31" s="20">
        <f>SUM(J16:J18)</f>
        <v>0</v>
      </c>
      <c r="K31" s="7" t="e">
        <f>SUM((J31-C31)/C31)</f>
        <v>#DIV/0!</v>
      </c>
      <c r="L31" s="20">
        <f>SUM(L16:L18)</f>
        <v>0</v>
      </c>
      <c r="M31" s="7" t="e">
        <f>SUM((L31-C31)/C31)</f>
        <v>#DIV/0!</v>
      </c>
      <c r="N31" s="20">
        <f>SUM(N16:N18)</f>
        <v>0</v>
      </c>
      <c r="O31" s="7" t="e">
        <f>SUM((N31-C31)/C31)</f>
        <v>#DIV/0!</v>
      </c>
      <c r="P31" s="54">
        <f>SUM(P16:P18)</f>
        <v>0</v>
      </c>
      <c r="Q31" s="7" t="e">
        <f>SUM((P31-C31)/C31)</f>
        <v>#DIV/0!</v>
      </c>
    </row>
    <row r="32" spans="2:17" ht="15.75" thickBot="1">
      <c r="B32" s="12" t="s">
        <v>19</v>
      </c>
      <c r="C32" s="5">
        <f>SUM(C19)</f>
        <v>0</v>
      </c>
      <c r="D32" s="68">
        <f>SUM(D19)</f>
        <v>0</v>
      </c>
      <c r="E32" s="42" t="e">
        <f>SUM((D32-C32)/C32)</f>
        <v>#DIV/0!</v>
      </c>
      <c r="F32" s="21">
        <f>SUM(F19)</f>
        <v>0</v>
      </c>
      <c r="G32" s="58" t="e">
        <f>SUM((F32-C32)/C32)</f>
        <v>#DIV/0!</v>
      </c>
      <c r="H32" s="21">
        <f>SUM(H19)</f>
        <v>0</v>
      </c>
      <c r="I32" s="58" t="e">
        <f>SUM((H32-C32)/C32)</f>
        <v>#DIV/0!</v>
      </c>
      <c r="J32" s="21">
        <f>SUM(J19)</f>
        <v>0</v>
      </c>
      <c r="K32" s="8" t="e">
        <f>SUM((J32-C32)/C32)</f>
        <v>#DIV/0!</v>
      </c>
      <c r="L32" s="21">
        <f>SUM(L19)</f>
        <v>0</v>
      </c>
      <c r="M32" s="8" t="e">
        <f>SUM((L32-C32)/C32)</f>
        <v>#DIV/0!</v>
      </c>
      <c r="N32" s="21">
        <f>SUM(N19)</f>
        <v>0</v>
      </c>
      <c r="O32" s="8" t="e">
        <f>SUM((N32-C32)/C32)</f>
        <v>#DIV/0!</v>
      </c>
      <c r="P32" s="55">
        <f>SUM(P19)</f>
        <v>0</v>
      </c>
      <c r="Q32" s="8" t="e">
        <f>SUM((P32-C32)/C32)</f>
        <v>#DIV/0!</v>
      </c>
    </row>
    <row r="34" ht="15.75" thickBot="1"/>
    <row r="35" spans="2:8" ht="18.75" thickBot="1">
      <c r="B35" s="103" t="s">
        <v>97</v>
      </c>
      <c r="C35" s="104"/>
      <c r="D35" s="104"/>
      <c r="E35" s="104"/>
      <c r="F35" s="104"/>
      <c r="G35" s="104"/>
      <c r="H35" s="105"/>
    </row>
    <row r="36" spans="2:16" ht="18.75" thickBot="1">
      <c r="B36" s="15"/>
      <c r="C36" s="99" t="s">
        <v>16</v>
      </c>
      <c r="D36" s="100"/>
      <c r="E36" s="101" t="s">
        <v>94</v>
      </c>
      <c r="F36" s="102"/>
      <c r="G36" s="96" t="s">
        <v>95</v>
      </c>
      <c r="H36" s="97"/>
      <c r="I36" s="98"/>
      <c r="J36" s="98"/>
      <c r="L36" s="32"/>
      <c r="M36" s="32"/>
      <c r="N36" s="32"/>
      <c r="O36" s="32"/>
      <c r="P36" s="32"/>
    </row>
    <row r="37" spans="2:14" ht="15.75" thickBot="1">
      <c r="B37" s="15"/>
      <c r="C37" s="36" t="s">
        <v>15</v>
      </c>
      <c r="D37" s="46" t="s">
        <v>6</v>
      </c>
      <c r="E37" s="36" t="s">
        <v>15</v>
      </c>
      <c r="F37" s="46" t="s">
        <v>6</v>
      </c>
      <c r="G37" s="38" t="s">
        <v>15</v>
      </c>
      <c r="H37" s="46" t="s">
        <v>6</v>
      </c>
      <c r="J37" s="32"/>
      <c r="K37" s="32"/>
      <c r="L37" s="32"/>
      <c r="M37" s="32"/>
      <c r="N37" s="32"/>
    </row>
    <row r="38" spans="2:14">
      <c r="B38" s="45" t="s">
        <v>11</v>
      </c>
      <c r="C38" s="49">
        <f>SUM(C30)</f>
        <v>0</v>
      </c>
      <c r="D38" s="50">
        <f>C38</f>
        <v>0</v>
      </c>
      <c r="E38" s="49">
        <f>SUM(C31)</f>
        <v>0</v>
      </c>
      <c r="F38" s="50">
        <f>E38</f>
        <v>0</v>
      </c>
      <c r="G38" s="49">
        <f>SUM(C32)</f>
        <v>0</v>
      </c>
      <c r="H38" s="50">
        <f>G38</f>
        <v>0</v>
      </c>
      <c r="J38" s="32"/>
      <c r="K38" s="32"/>
      <c r="L38" s="32"/>
      <c r="M38" s="32"/>
      <c r="N38" s="32"/>
    </row>
    <row r="39" spans="2:14">
      <c r="B39" s="161" t="s">
        <v>47</v>
      </c>
      <c r="C39" s="20">
        <f>D30</f>
        <v>0</v>
      </c>
      <c r="D39" s="43">
        <f>SUM(C38*0.91)</f>
        <v>0</v>
      </c>
      <c r="E39" s="20">
        <f>D31</f>
        <v>0</v>
      </c>
      <c r="F39" s="43">
        <f>SUM(E38*0.91)</f>
        <v>0</v>
      </c>
      <c r="G39" s="20">
        <f>D32</f>
        <v>0</v>
      </c>
      <c r="H39" s="43">
        <f>SUM(G38*0.92)</f>
        <v>0</v>
      </c>
      <c r="J39" s="32"/>
      <c r="K39" s="32"/>
      <c r="L39" s="32"/>
      <c r="M39" s="32"/>
      <c r="N39" s="32"/>
    </row>
    <row r="40" spans="2:14">
      <c r="B40" s="161" t="s">
        <v>7</v>
      </c>
      <c r="C40" s="47">
        <f>F30</f>
        <v>0</v>
      </c>
      <c r="D40" s="43">
        <f>SUM(C38*0.82)</f>
        <v>0</v>
      </c>
      <c r="E40" s="20">
        <f>F31</f>
        <v>0</v>
      </c>
      <c r="F40" s="43">
        <f>SUM(E38*0.82)</f>
        <v>0</v>
      </c>
      <c r="G40" s="20">
        <f>F32</f>
        <v>0</v>
      </c>
      <c r="H40" s="43">
        <f>SUM(G38*0.84)</f>
        <v>0</v>
      </c>
      <c r="J40" s="32"/>
      <c r="K40" s="32"/>
      <c r="L40" s="32"/>
      <c r="M40" s="32"/>
      <c r="N40" s="32"/>
    </row>
    <row r="41" spans="2:14">
      <c r="B41" s="161" t="s">
        <v>8</v>
      </c>
      <c r="C41" s="47">
        <f>H30</f>
        <v>0</v>
      </c>
      <c r="D41" s="43">
        <f>SUM(C38*0.73)</f>
        <v>0</v>
      </c>
      <c r="E41" s="20">
        <f>H31</f>
        <v>0</v>
      </c>
      <c r="F41" s="43">
        <f>SUM(E38*0.73)</f>
        <v>0</v>
      </c>
      <c r="G41" s="20">
        <f>H32</f>
        <v>0</v>
      </c>
      <c r="H41" s="43">
        <f>SUM(G38*0.76)</f>
        <v>0</v>
      </c>
      <c r="J41" s="32"/>
      <c r="K41" s="32"/>
      <c r="L41" s="32"/>
      <c r="M41" s="32"/>
      <c r="N41" s="32"/>
    </row>
    <row r="42" spans="2:14">
      <c r="B42" s="161" t="s">
        <v>9</v>
      </c>
      <c r="C42" s="47">
        <f>J30</f>
        <v>0</v>
      </c>
      <c r="D42" s="43">
        <f>SUM(C38*0.64)</f>
        <v>0</v>
      </c>
      <c r="E42" s="20">
        <f>J31</f>
        <v>0</v>
      </c>
      <c r="F42" s="43">
        <f>SUM(E38*0.64)</f>
        <v>0</v>
      </c>
      <c r="G42" s="20">
        <f>J32</f>
        <v>0</v>
      </c>
      <c r="H42" s="43">
        <f>SUM(G38*0.68)</f>
        <v>0</v>
      </c>
      <c r="J42" s="32"/>
      <c r="K42" s="32"/>
      <c r="L42" s="32"/>
      <c r="M42" s="32"/>
      <c r="N42" s="32"/>
    </row>
    <row r="43" spans="2:14">
      <c r="B43" s="161" t="s">
        <v>12</v>
      </c>
      <c r="C43" s="47">
        <f>L30</f>
        <v>0</v>
      </c>
      <c r="D43" s="43">
        <f>SUM(C38*0.55)</f>
        <v>0</v>
      </c>
      <c r="E43" s="20">
        <f>L31</f>
        <v>0</v>
      </c>
      <c r="F43" s="43">
        <f>SUM(E38*0.55)</f>
        <v>0</v>
      </c>
      <c r="G43" s="20">
        <f>L32</f>
        <v>0</v>
      </c>
      <c r="H43" s="43">
        <f>SUM(G38*0.6)</f>
        <v>0</v>
      </c>
      <c r="J43" s="32"/>
      <c r="K43" s="32"/>
      <c r="L43" s="32"/>
      <c r="M43" s="32"/>
      <c r="N43" s="32"/>
    </row>
    <row r="44" spans="2:14">
      <c r="B44" s="161" t="s">
        <v>13</v>
      </c>
      <c r="C44" s="47">
        <f>N30</f>
        <v>0</v>
      </c>
      <c r="D44" s="43">
        <f>SUM(C38*0.46)</f>
        <v>0</v>
      </c>
      <c r="E44" s="20">
        <f>N31</f>
        <v>0</v>
      </c>
      <c r="F44" s="43">
        <f>SUM(E38*0.46)</f>
        <v>0</v>
      </c>
      <c r="G44" s="20">
        <f>N32</f>
        <v>0</v>
      </c>
      <c r="H44" s="43">
        <f>SUM(G38*0.52)</f>
        <v>0</v>
      </c>
      <c r="J44" s="32"/>
      <c r="K44" s="32"/>
      <c r="L44" s="32"/>
      <c r="M44" s="32"/>
      <c r="N44" s="32"/>
    </row>
    <row r="45" spans="2:13" ht="15.75" thickBot="1">
      <c r="B45" s="236" t="s">
        <v>14</v>
      </c>
      <c r="C45" s="48">
        <f>P30</f>
        <v>0</v>
      </c>
      <c r="D45" s="44">
        <f>SUM(C38*0.37)</f>
        <v>0</v>
      </c>
      <c r="E45" s="21">
        <f>P31</f>
        <v>0</v>
      </c>
      <c r="F45" s="44">
        <f>SUM(E38*0.37)</f>
        <v>0</v>
      </c>
      <c r="G45" s="21">
        <f>P32</f>
        <v>0</v>
      </c>
      <c r="H45" s="44">
        <f>SUM(G38*0.44)</f>
        <v>0</v>
      </c>
      <c r="J45" s="32"/>
      <c r="K45" s="32"/>
      <c r="L45" s="32"/>
      <c r="M45" s="32"/>
    </row>
  </sheetData>
  <sheetProtection algorithmName="SHA-512" hashValue="f7eKr0aFFD9XnQ5LgIWo3nhqZKapWvp7aELDX7kkdTmU4a3PFMQbKDZKSksGLUO2qdm4EvgXVT9Eaw+oyNKo7Q==" saltValue="hlzNnPZ0B7RpzjMnIInopQ==" spinCount="100000" sheet="1" objects="1" scenarios="1"/>
  <mergeCells count="9">
    <mergeCell ref="B28:Q28"/>
    <mergeCell ref="B23:Q23"/>
    <mergeCell ref="B12:Q12"/>
    <mergeCell ref="B2:Q9"/>
    <mergeCell ref="G36:H36"/>
    <mergeCell ref="I36:J36"/>
    <mergeCell ref="C36:D36"/>
    <mergeCell ref="E36:F36"/>
    <mergeCell ref="B35:H35"/>
  </mergeCells>
  <conditionalFormatting sqref="G14:G20 I14:I20 K14:K20 M14:M20 O14:O20 Q14:Q20 E14:E20">
    <cfRule type="cellIs" dxfId="11" priority="17" operator="lessThan">
      <formula>0</formula>
    </cfRule>
    <cfRule type="cellIs" dxfId="10" priority="18" operator="greaterThan">
      <formula>0</formula>
    </cfRule>
  </conditionalFormatting>
  <conditionalFormatting sqref="G25 I25 K25 M25 O25 Q25">
    <cfRule type="cellIs" dxfId="9" priority="15" operator="lessThan">
      <formula>0</formula>
    </cfRule>
    <cfRule type="cellIs" dxfId="8" priority="16" operator="greaterThan">
      <formula>0</formula>
    </cfRule>
  </conditionalFormatting>
  <conditionalFormatting sqref="G30:G32 I30:I32 K30:K32 M30:M32 O30:O32 Q30:Q32">
    <cfRule type="cellIs" dxfId="7" priority="10" operator="lessThan">
      <formula>0</formula>
    </cfRule>
    <cfRule type="cellIs" dxfId="6" priority="11" operator="greaterThan">
      <formula>0</formula>
    </cfRule>
  </conditionalFormatting>
  <conditionalFormatting sqref="E25">
    <cfRule type="cellIs" dxfId="5" priority="5" operator="lessThan">
      <formula>0</formula>
    </cfRule>
    <cfRule type="cellIs" dxfId="4" priority="6" operator="greaterThan">
      <formula>0</formula>
    </cfRule>
  </conditionalFormatting>
  <conditionalFormatting sqref="E30:E32">
    <cfRule type="cellIs" dxfId="3" priority="1" operator="lessThan">
      <formula>0</formula>
    </cfRule>
    <cfRule type="cellIs" dxfId="2" priority="2" operator="greaterThan">
      <formula>0</formula>
    </cfRule>
  </conditionalFormatting>
  <pageMargins left="0.7" right="0.7" top="0.75" bottom="0.75" header="0.3" footer="0.3"/>
  <pageSetup paperSize="9" orientation="landscape"/>
  <headerFooter scaleWithDoc="1" alignWithMargins="0" differentFirst="0" differentOddEven="0"/>
  <ignoredErrors>
    <ignoredError sqref="C31 C20" formulaRange="1"/>
    <ignoredError sqref="G31:G32 I30:I32 I20 E38:E45 G38" formula="1"/>
  </ignoredErrors>
  <drawing r:id="rId2"/>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AD200"/>
  <sheetViews>
    <sheetView view="pageBreakPreview" workbookViewId="0">
      <selection pane="topLeft" activeCell="B1" sqref="B1"/>
    </sheetView>
  </sheetViews>
  <sheetFormatPr defaultRowHeight="15"/>
  <cols>
    <col min="1" max="1" width="2.75390625" style="111" customWidth="1"/>
    <col min="2" max="2" width="20.125" style="111" bestFit="1" customWidth="1"/>
    <col min="3" max="17" width="7.75390625" style="111" customWidth="1"/>
    <col min="18" max="16384" width="9.125" style="111" customWidth="1"/>
  </cols>
  <sheetData>
    <row r="2" ht="15.75" thickBot="1"/>
    <row r="3" spans="21:30" ht="15.75" customHeight="1" thickBot="1">
      <c r="U3" s="221" t="s">
        <v>118</v>
      </c>
      <c r="V3" s="222"/>
      <c r="W3" s="222"/>
      <c r="X3" s="222"/>
      <c r="Y3" s="222"/>
      <c r="Z3" s="222"/>
      <c r="AA3" s="222"/>
      <c r="AB3" s="222"/>
      <c r="AC3" s="222"/>
      <c r="AD3" s="223"/>
    </row>
    <row r="4" spans="2:30" customHeight="1">
      <c r="B4" s="112" t="s">
        <v>148</v>
      </c>
      <c r="C4" s="113"/>
      <c r="D4" s="113"/>
      <c r="E4" s="113"/>
      <c r="F4" s="113"/>
      <c r="G4" s="113"/>
      <c r="H4" s="113"/>
      <c r="I4" s="113"/>
      <c r="J4" s="113"/>
      <c r="K4" s="113"/>
      <c r="L4" s="113"/>
      <c r="M4" s="113"/>
      <c r="N4" s="113"/>
      <c r="O4" s="113"/>
      <c r="P4" s="113"/>
      <c r="Q4" s="114"/>
      <c r="U4" s="224"/>
      <c r="V4" s="225"/>
      <c r="W4" s="225"/>
      <c r="X4" s="225"/>
      <c r="Y4" s="225"/>
      <c r="Z4" s="225"/>
      <c r="AA4" s="225"/>
      <c r="AB4" s="225"/>
      <c r="AC4" s="225"/>
      <c r="AD4" s="226"/>
    </row>
    <row r="5" spans="2:30" ht="15.75" customHeight="1" thickBot="1">
      <c r="B5" s="115"/>
      <c r="C5" s="116"/>
      <c r="D5" s="116"/>
      <c r="E5" s="116"/>
      <c r="F5" s="116"/>
      <c r="G5" s="116"/>
      <c r="H5" s="116"/>
      <c r="I5" s="116"/>
      <c r="J5" s="116"/>
      <c r="K5" s="116"/>
      <c r="L5" s="116"/>
      <c r="M5" s="116"/>
      <c r="N5" s="116"/>
      <c r="O5" s="116"/>
      <c r="P5" s="116"/>
      <c r="Q5" s="117"/>
      <c r="U5" s="224"/>
      <c r="V5" s="225"/>
      <c r="W5" s="225"/>
      <c r="X5" s="225"/>
      <c r="Y5" s="225"/>
      <c r="Z5" s="225"/>
      <c r="AA5" s="225"/>
      <c r="AB5" s="225"/>
      <c r="AC5" s="225"/>
      <c r="AD5" s="226"/>
    </row>
    <row r="6" spans="2:30" ht="19.5" thickBot="1">
      <c r="B6" s="118"/>
      <c r="C6" s="118"/>
      <c r="D6" s="118"/>
      <c r="E6" s="118"/>
      <c r="F6" s="118"/>
      <c r="G6" s="118"/>
      <c r="H6" s="118"/>
      <c r="I6" s="118"/>
      <c r="U6" s="224"/>
      <c r="V6" s="225"/>
      <c r="W6" s="225"/>
      <c r="X6" s="225"/>
      <c r="Y6" s="225"/>
      <c r="Z6" s="225"/>
      <c r="AA6" s="225"/>
      <c r="AB6" s="225"/>
      <c r="AC6" s="225"/>
      <c r="AD6" s="226"/>
    </row>
    <row r="7" spans="2:30" ht="15.75" thickBot="1">
      <c r="B7" s="119" t="s">
        <v>27</v>
      </c>
      <c r="C7" s="120"/>
      <c r="D7" s="121"/>
      <c r="E7" s="121"/>
      <c r="F7" s="121"/>
      <c r="G7" s="121"/>
      <c r="H7" s="121"/>
      <c r="I7" s="121"/>
      <c r="J7" s="121"/>
      <c r="K7" s="121"/>
      <c r="L7" s="121"/>
      <c r="M7" s="121"/>
      <c r="N7" s="121"/>
      <c r="O7" s="121"/>
      <c r="P7" s="121"/>
      <c r="Q7" s="122"/>
      <c r="U7" s="224"/>
      <c r="V7" s="225"/>
      <c r="W7" s="225"/>
      <c r="X7" s="225"/>
      <c r="Y7" s="225"/>
      <c r="Z7" s="225"/>
      <c r="AA7" s="225"/>
      <c r="AB7" s="225"/>
      <c r="AC7" s="225"/>
      <c r="AD7" s="226"/>
    </row>
    <row r="8" spans="2:30">
      <c r="B8" s="123"/>
      <c r="C8" s="124"/>
      <c r="D8" s="124"/>
      <c r="E8" s="124"/>
      <c r="F8" s="124"/>
      <c r="G8" s="124"/>
      <c r="H8" s="124"/>
      <c r="I8" s="124"/>
      <c r="J8" s="124"/>
      <c r="K8" s="124"/>
      <c r="L8" s="124"/>
      <c r="M8" s="124"/>
      <c r="N8" s="124"/>
      <c r="O8" s="124"/>
      <c r="P8" s="124"/>
      <c r="Q8" s="124"/>
      <c r="U8" s="224"/>
      <c r="V8" s="225"/>
      <c r="W8" s="225"/>
      <c r="X8" s="225"/>
      <c r="Y8" s="225"/>
      <c r="Z8" s="225"/>
      <c r="AA8" s="225"/>
      <c r="AB8" s="225"/>
      <c r="AC8" s="225"/>
      <c r="AD8" s="226"/>
    </row>
    <row r="9" spans="2:30">
      <c r="B9" s="125"/>
      <c r="U9" s="224"/>
      <c r="V9" s="225"/>
      <c r="W9" s="225"/>
      <c r="X9" s="225"/>
      <c r="Y9" s="225"/>
      <c r="Z9" s="225"/>
      <c r="AA9" s="225"/>
      <c r="AB9" s="225"/>
      <c r="AC9" s="225"/>
      <c r="AD9" s="226"/>
    </row>
    <row r="10" spans="2:30">
      <c r="B10" s="126" t="s">
        <v>25</v>
      </c>
      <c r="C10" s="126"/>
      <c r="U10" s="224"/>
      <c r="V10" s="225"/>
      <c r="W10" s="225"/>
      <c r="X10" s="225"/>
      <c r="Y10" s="225"/>
      <c r="Z10" s="225"/>
      <c r="AA10" s="225"/>
      <c r="AB10" s="225"/>
      <c r="AC10" s="225"/>
      <c r="AD10" s="226"/>
    </row>
    <row r="11" spans="2:30" ht="15.75" thickBot="1">
      <c r="B11" s="127"/>
      <c r="C11" s="127"/>
      <c r="U11" s="224"/>
      <c r="V11" s="225"/>
      <c r="W11" s="225"/>
      <c r="X11" s="225"/>
      <c r="Y11" s="225"/>
      <c r="Z11" s="225"/>
      <c r="AA11" s="225"/>
      <c r="AB11" s="225"/>
      <c r="AC11" s="225"/>
      <c r="AD11" s="226"/>
    </row>
    <row r="12" spans="2:30" customHeight="1">
      <c r="B12" s="128" t="s">
        <v>149</v>
      </c>
      <c r="C12" s="129"/>
      <c r="D12" s="129"/>
      <c r="E12" s="129"/>
      <c r="F12" s="129"/>
      <c r="G12" s="129"/>
      <c r="H12" s="129"/>
      <c r="I12" s="129"/>
      <c r="J12" s="129"/>
      <c r="K12" s="129"/>
      <c r="L12" s="129"/>
      <c r="M12" s="129"/>
      <c r="N12" s="129"/>
      <c r="O12" s="129"/>
      <c r="P12" s="129"/>
      <c r="Q12" s="130"/>
      <c r="U12" s="224"/>
      <c r="V12" s="225"/>
      <c r="W12" s="225"/>
      <c r="X12" s="225"/>
      <c r="Y12" s="225"/>
      <c r="Z12" s="225"/>
      <c r="AA12" s="225"/>
      <c r="AB12" s="225"/>
      <c r="AC12" s="225"/>
      <c r="AD12" s="226"/>
    </row>
    <row r="13" spans="2:30">
      <c r="B13" s="131"/>
      <c r="C13" s="132"/>
      <c r="D13" s="132"/>
      <c r="E13" s="132"/>
      <c r="F13" s="132"/>
      <c r="G13" s="132"/>
      <c r="H13" s="132"/>
      <c r="I13" s="132"/>
      <c r="J13" s="132"/>
      <c r="K13" s="132"/>
      <c r="L13" s="132"/>
      <c r="M13" s="132"/>
      <c r="N13" s="132"/>
      <c r="O13" s="132"/>
      <c r="P13" s="132"/>
      <c r="Q13" s="133"/>
      <c r="U13" s="224"/>
      <c r="V13" s="225"/>
      <c r="W13" s="225"/>
      <c r="X13" s="225"/>
      <c r="Y13" s="225"/>
      <c r="Z13" s="225"/>
      <c r="AA13" s="225"/>
      <c r="AB13" s="225"/>
      <c r="AC13" s="225"/>
      <c r="AD13" s="226"/>
    </row>
    <row r="14" spans="2:30">
      <c r="B14" s="131"/>
      <c r="C14" s="132"/>
      <c r="D14" s="132"/>
      <c r="E14" s="132"/>
      <c r="F14" s="132"/>
      <c r="G14" s="132"/>
      <c r="H14" s="132"/>
      <c r="I14" s="132"/>
      <c r="J14" s="132"/>
      <c r="K14" s="132"/>
      <c r="L14" s="132"/>
      <c r="M14" s="132"/>
      <c r="N14" s="132"/>
      <c r="O14" s="132"/>
      <c r="P14" s="132"/>
      <c r="Q14" s="133"/>
      <c r="U14" s="224"/>
      <c r="V14" s="225"/>
      <c r="W14" s="225"/>
      <c r="X14" s="225"/>
      <c r="Y14" s="225"/>
      <c r="Z14" s="225"/>
      <c r="AA14" s="225"/>
      <c r="AB14" s="225"/>
      <c r="AC14" s="225"/>
      <c r="AD14" s="226"/>
    </row>
    <row r="15" spans="2:30" ht="15.75" thickBot="1">
      <c r="B15" s="134"/>
      <c r="C15" s="135"/>
      <c r="D15" s="135"/>
      <c r="E15" s="135"/>
      <c r="F15" s="135"/>
      <c r="G15" s="135"/>
      <c r="H15" s="135"/>
      <c r="I15" s="135"/>
      <c r="J15" s="135"/>
      <c r="K15" s="135"/>
      <c r="L15" s="135"/>
      <c r="M15" s="135"/>
      <c r="N15" s="135"/>
      <c r="O15" s="135"/>
      <c r="P15" s="135"/>
      <c r="Q15" s="136"/>
      <c r="U15" s="224"/>
      <c r="V15" s="225"/>
      <c r="W15" s="225"/>
      <c r="X15" s="225"/>
      <c r="Y15" s="225"/>
      <c r="Z15" s="225"/>
      <c r="AA15" s="225"/>
      <c r="AB15" s="225"/>
      <c r="AC15" s="225"/>
      <c r="AD15" s="226"/>
    </row>
    <row r="16" spans="2:30">
      <c r="B16" s="127"/>
      <c r="C16" s="127"/>
      <c r="U16" s="224"/>
      <c r="V16" s="225"/>
      <c r="W16" s="225"/>
      <c r="X16" s="225"/>
      <c r="Y16" s="225"/>
      <c r="Z16" s="225"/>
      <c r="AA16" s="225"/>
      <c r="AB16" s="225"/>
      <c r="AC16" s="225"/>
      <c r="AD16" s="226"/>
    </row>
    <row r="17" spans="21:30">
      <c r="U17" s="224"/>
      <c r="V17" s="225"/>
      <c r="W17" s="225"/>
      <c r="X17" s="225"/>
      <c r="Y17" s="225"/>
      <c r="Z17" s="225"/>
      <c r="AA17" s="225"/>
      <c r="AB17" s="225"/>
      <c r="AC17" s="225"/>
      <c r="AD17" s="226"/>
    </row>
    <row r="18" spans="2:30">
      <c r="B18" s="126" t="s">
        <v>122</v>
      </c>
      <c r="C18" s="126"/>
      <c r="U18" s="224"/>
      <c r="V18" s="225"/>
      <c r="W18" s="225"/>
      <c r="X18" s="225"/>
      <c r="Y18" s="225"/>
      <c r="Z18" s="225"/>
      <c r="AA18" s="225"/>
      <c r="AB18" s="225"/>
      <c r="AC18" s="225"/>
      <c r="AD18" s="226"/>
    </row>
    <row r="19" spans="21:30" ht="15.75" thickBot="1">
      <c r="U19" s="224"/>
      <c r="V19" s="225"/>
      <c r="W19" s="225"/>
      <c r="X19" s="225"/>
      <c r="Y19" s="225"/>
      <c r="Z19" s="225"/>
      <c r="AA19" s="225"/>
      <c r="AB19" s="225"/>
      <c r="AC19" s="225"/>
      <c r="AD19" s="226"/>
    </row>
    <row r="20" spans="2:30">
      <c r="B20" s="128" t="s">
        <v>119</v>
      </c>
      <c r="C20" s="129"/>
      <c r="D20" s="129"/>
      <c r="E20" s="129"/>
      <c r="F20" s="129"/>
      <c r="G20" s="129"/>
      <c r="H20" s="129"/>
      <c r="I20" s="129"/>
      <c r="J20" s="129"/>
      <c r="K20" s="129"/>
      <c r="L20" s="129"/>
      <c r="M20" s="129"/>
      <c r="N20" s="129"/>
      <c r="O20" s="129"/>
      <c r="P20" s="129"/>
      <c r="Q20" s="130"/>
      <c r="U20" s="224"/>
      <c r="V20" s="225"/>
      <c r="W20" s="225"/>
      <c r="X20" s="225"/>
      <c r="Y20" s="225"/>
      <c r="Z20" s="225"/>
      <c r="AA20" s="225"/>
      <c r="AB20" s="225"/>
      <c r="AC20" s="225"/>
      <c r="AD20" s="226"/>
    </row>
    <row r="21" spans="2:30">
      <c r="B21" s="131"/>
      <c r="C21" s="137"/>
      <c r="D21" s="137"/>
      <c r="E21" s="137"/>
      <c r="F21" s="137"/>
      <c r="G21" s="137"/>
      <c r="H21" s="137"/>
      <c r="I21" s="137"/>
      <c r="J21" s="137"/>
      <c r="K21" s="137"/>
      <c r="L21" s="137"/>
      <c r="M21" s="137"/>
      <c r="N21" s="137"/>
      <c r="O21" s="137"/>
      <c r="P21" s="137"/>
      <c r="Q21" s="133"/>
      <c r="U21" s="224"/>
      <c r="V21" s="225"/>
      <c r="W21" s="225"/>
      <c r="X21" s="225"/>
      <c r="Y21" s="225"/>
      <c r="Z21" s="225"/>
      <c r="AA21" s="225"/>
      <c r="AB21" s="225"/>
      <c r="AC21" s="225"/>
      <c r="AD21" s="226"/>
    </row>
    <row r="22" spans="2:30">
      <c r="B22" s="131"/>
      <c r="C22" s="137"/>
      <c r="D22" s="137"/>
      <c r="E22" s="137"/>
      <c r="F22" s="137"/>
      <c r="G22" s="137"/>
      <c r="H22" s="137"/>
      <c r="I22" s="137"/>
      <c r="J22" s="137"/>
      <c r="K22" s="137"/>
      <c r="L22" s="137"/>
      <c r="M22" s="137"/>
      <c r="N22" s="137"/>
      <c r="O22" s="137"/>
      <c r="P22" s="137"/>
      <c r="Q22" s="133"/>
      <c r="U22" s="224"/>
      <c r="V22" s="225"/>
      <c r="W22" s="225"/>
      <c r="X22" s="225"/>
      <c r="Y22" s="225"/>
      <c r="Z22" s="225"/>
      <c r="AA22" s="225"/>
      <c r="AB22" s="225"/>
      <c r="AC22" s="225"/>
      <c r="AD22" s="226"/>
    </row>
    <row r="23" spans="2:30" ht="15.75" thickBot="1">
      <c r="B23" s="134"/>
      <c r="C23" s="135"/>
      <c r="D23" s="135"/>
      <c r="E23" s="135"/>
      <c r="F23" s="135"/>
      <c r="G23" s="135"/>
      <c r="H23" s="135"/>
      <c r="I23" s="135"/>
      <c r="J23" s="135"/>
      <c r="K23" s="135"/>
      <c r="L23" s="135"/>
      <c r="M23" s="135"/>
      <c r="N23" s="135"/>
      <c r="O23" s="135"/>
      <c r="P23" s="135"/>
      <c r="Q23" s="136"/>
      <c r="U23" s="224"/>
      <c r="V23" s="225"/>
      <c r="W23" s="225"/>
      <c r="X23" s="225"/>
      <c r="Y23" s="225"/>
      <c r="Z23" s="225"/>
      <c r="AA23" s="225"/>
      <c r="AB23" s="225"/>
      <c r="AC23" s="225"/>
      <c r="AD23" s="226"/>
    </row>
    <row r="24" spans="21:30">
      <c r="U24" s="224"/>
      <c r="V24" s="225"/>
      <c r="W24" s="225"/>
      <c r="X24" s="225"/>
      <c r="Y24" s="225"/>
      <c r="Z24" s="225"/>
      <c r="AA24" s="225"/>
      <c r="AB24" s="225"/>
      <c r="AC24" s="225"/>
      <c r="AD24" s="226"/>
    </row>
    <row r="25" spans="21:30">
      <c r="U25" s="224"/>
      <c r="V25" s="225"/>
      <c r="W25" s="225"/>
      <c r="X25" s="225"/>
      <c r="Y25" s="225"/>
      <c r="Z25" s="225"/>
      <c r="AA25" s="225"/>
      <c r="AB25" s="225"/>
      <c r="AC25" s="225"/>
      <c r="AD25" s="226"/>
    </row>
    <row r="26" spans="2:30" ht="15.75" thickBot="1">
      <c r="B26" s="126" t="s">
        <v>108</v>
      </c>
      <c r="C26" s="126"/>
      <c r="D26" s="126"/>
      <c r="E26" s="126"/>
      <c r="U26" s="227"/>
      <c r="V26" s="228"/>
      <c r="W26" s="228"/>
      <c r="X26" s="228"/>
      <c r="Y26" s="228"/>
      <c r="Z26" s="228"/>
      <c r="AA26" s="228"/>
      <c r="AB26" s="228"/>
      <c r="AC26" s="228"/>
      <c r="AD26" s="229"/>
    </row>
    <row r="27" ht="15.75" thickBot="1"/>
    <row r="28" spans="2:17" customHeight="1">
      <c r="B28" s="128" t="s">
        <v>150</v>
      </c>
      <c r="C28" s="129"/>
      <c r="D28" s="129"/>
      <c r="E28" s="129"/>
      <c r="F28" s="129"/>
      <c r="G28" s="129"/>
      <c r="H28" s="129"/>
      <c r="I28" s="129"/>
      <c r="J28" s="129"/>
      <c r="K28" s="129"/>
      <c r="L28" s="129"/>
      <c r="M28" s="129"/>
      <c r="N28" s="129"/>
      <c r="O28" s="129"/>
      <c r="P28" s="129"/>
      <c r="Q28" s="130"/>
    </row>
    <row r="29" spans="2:17">
      <c r="B29" s="131"/>
      <c r="C29" s="137"/>
      <c r="D29" s="137"/>
      <c r="E29" s="137"/>
      <c r="F29" s="137"/>
      <c r="G29" s="137"/>
      <c r="H29" s="137"/>
      <c r="I29" s="137"/>
      <c r="J29" s="137"/>
      <c r="K29" s="137"/>
      <c r="L29" s="137"/>
      <c r="M29" s="137"/>
      <c r="N29" s="137"/>
      <c r="O29" s="137"/>
      <c r="P29" s="137"/>
      <c r="Q29" s="133"/>
    </row>
    <row r="30" spans="2:17">
      <c r="B30" s="131"/>
      <c r="C30" s="137"/>
      <c r="D30" s="137"/>
      <c r="E30" s="137"/>
      <c r="F30" s="137"/>
      <c r="G30" s="137"/>
      <c r="H30" s="137"/>
      <c r="I30" s="137"/>
      <c r="J30" s="137"/>
      <c r="K30" s="137"/>
      <c r="L30" s="137"/>
      <c r="M30" s="137"/>
      <c r="N30" s="137"/>
      <c r="O30" s="137"/>
      <c r="P30" s="137"/>
      <c r="Q30" s="133"/>
    </row>
    <row r="31" spans="2:17">
      <c r="B31" s="131"/>
      <c r="C31" s="137"/>
      <c r="D31" s="137"/>
      <c r="E31" s="137"/>
      <c r="F31" s="137"/>
      <c r="G31" s="137"/>
      <c r="H31" s="137"/>
      <c r="I31" s="137"/>
      <c r="J31" s="137"/>
      <c r="K31" s="137"/>
      <c r="L31" s="137"/>
      <c r="M31" s="137"/>
      <c r="N31" s="137"/>
      <c r="O31" s="137"/>
      <c r="P31" s="137"/>
      <c r="Q31" s="133"/>
    </row>
    <row r="32" spans="2:17">
      <c r="B32" s="131"/>
      <c r="C32" s="137"/>
      <c r="D32" s="137"/>
      <c r="E32" s="137"/>
      <c r="F32" s="137"/>
      <c r="G32" s="137"/>
      <c r="H32" s="137"/>
      <c r="I32" s="137"/>
      <c r="J32" s="137"/>
      <c r="K32" s="137"/>
      <c r="L32" s="137"/>
      <c r="M32" s="137"/>
      <c r="N32" s="137"/>
      <c r="O32" s="137"/>
      <c r="P32" s="137"/>
      <c r="Q32" s="133"/>
    </row>
    <row r="33" spans="2:17">
      <c r="B33" s="131"/>
      <c r="C33" s="137"/>
      <c r="D33" s="137"/>
      <c r="E33" s="137"/>
      <c r="F33" s="137"/>
      <c r="G33" s="137"/>
      <c r="H33" s="137"/>
      <c r="I33" s="137"/>
      <c r="J33" s="137"/>
      <c r="K33" s="137"/>
      <c r="L33" s="137"/>
      <c r="M33" s="137"/>
      <c r="N33" s="137"/>
      <c r="O33" s="137"/>
      <c r="P33" s="137"/>
      <c r="Q33" s="133"/>
    </row>
    <row r="34" spans="2:17">
      <c r="B34" s="131"/>
      <c r="C34" s="137"/>
      <c r="D34" s="137"/>
      <c r="E34" s="137"/>
      <c r="F34" s="137"/>
      <c r="G34" s="137"/>
      <c r="H34" s="137"/>
      <c r="I34" s="137"/>
      <c r="J34" s="137"/>
      <c r="K34" s="137"/>
      <c r="L34" s="137"/>
      <c r="M34" s="137"/>
      <c r="N34" s="137"/>
      <c r="O34" s="137"/>
      <c r="P34" s="137"/>
      <c r="Q34" s="133"/>
    </row>
    <row r="35" spans="2:17">
      <c r="B35" s="131"/>
      <c r="C35" s="137"/>
      <c r="D35" s="137"/>
      <c r="E35" s="137"/>
      <c r="F35" s="137"/>
      <c r="G35" s="137"/>
      <c r="H35" s="137"/>
      <c r="I35" s="137"/>
      <c r="J35" s="137"/>
      <c r="K35" s="137"/>
      <c r="L35" s="137"/>
      <c r="M35" s="137"/>
      <c r="N35" s="137"/>
      <c r="O35" s="137"/>
      <c r="P35" s="137"/>
      <c r="Q35" s="133"/>
    </row>
    <row r="36" spans="2:17">
      <c r="B36" s="131"/>
      <c r="C36" s="137"/>
      <c r="D36" s="137"/>
      <c r="E36" s="137"/>
      <c r="F36" s="137"/>
      <c r="G36" s="137"/>
      <c r="H36" s="137"/>
      <c r="I36" s="137"/>
      <c r="J36" s="137"/>
      <c r="K36" s="137"/>
      <c r="L36" s="137"/>
      <c r="M36" s="137"/>
      <c r="N36" s="137"/>
      <c r="O36" s="137"/>
      <c r="P36" s="137"/>
      <c r="Q36" s="133"/>
    </row>
    <row r="37" spans="2:17">
      <c r="B37" s="131"/>
      <c r="C37" s="137"/>
      <c r="D37" s="137"/>
      <c r="E37" s="137"/>
      <c r="F37" s="137"/>
      <c r="G37" s="137"/>
      <c r="H37" s="137"/>
      <c r="I37" s="137"/>
      <c r="J37" s="137"/>
      <c r="K37" s="137"/>
      <c r="L37" s="137"/>
      <c r="M37" s="137"/>
      <c r="N37" s="137"/>
      <c r="O37" s="137"/>
      <c r="P37" s="137"/>
      <c r="Q37" s="133"/>
    </row>
    <row r="38" spans="2:17" ht="36.75" customHeight="1" thickBot="1">
      <c r="B38" s="134"/>
      <c r="C38" s="135"/>
      <c r="D38" s="135"/>
      <c r="E38" s="135"/>
      <c r="F38" s="135"/>
      <c r="G38" s="135"/>
      <c r="H38" s="135"/>
      <c r="I38" s="135"/>
      <c r="J38" s="135"/>
      <c r="K38" s="135"/>
      <c r="L38" s="135"/>
      <c r="M38" s="135"/>
      <c r="N38" s="135"/>
      <c r="O38" s="135"/>
      <c r="P38" s="135"/>
      <c r="Q38" s="136"/>
    </row>
    <row r="41" spans="2:6">
      <c r="B41" s="138" t="s">
        <v>109</v>
      </c>
      <c r="C41" s="138"/>
      <c r="D41" s="138"/>
      <c r="E41" s="138"/>
      <c r="F41" s="138"/>
    </row>
    <row r="42" ht="15.75" thickBot="1"/>
    <row r="43" spans="2:17">
      <c r="B43" s="128" t="s">
        <v>151</v>
      </c>
      <c r="C43" s="139"/>
      <c r="D43" s="139"/>
      <c r="E43" s="139"/>
      <c r="F43" s="139"/>
      <c r="G43" s="139"/>
      <c r="H43" s="139"/>
      <c r="I43" s="139"/>
      <c r="J43" s="139"/>
      <c r="K43" s="139"/>
      <c r="L43" s="139"/>
      <c r="M43" s="139"/>
      <c r="N43" s="139"/>
      <c r="O43" s="139"/>
      <c r="P43" s="139"/>
      <c r="Q43" s="140"/>
    </row>
    <row r="44" spans="2:17">
      <c r="B44" s="141"/>
      <c r="C44" s="142"/>
      <c r="D44" s="142"/>
      <c r="E44" s="142"/>
      <c r="F44" s="142"/>
      <c r="G44" s="142"/>
      <c r="H44" s="142"/>
      <c r="I44" s="142"/>
      <c r="J44" s="142"/>
      <c r="K44" s="142"/>
      <c r="L44" s="142"/>
      <c r="M44" s="142"/>
      <c r="N44" s="142"/>
      <c r="O44" s="142"/>
      <c r="P44" s="142"/>
      <c r="Q44" s="143"/>
    </row>
    <row r="45" spans="2:17">
      <c r="B45" s="141"/>
      <c r="C45" s="142"/>
      <c r="D45" s="142"/>
      <c r="E45" s="142"/>
      <c r="F45" s="142"/>
      <c r="G45" s="142"/>
      <c r="H45" s="142"/>
      <c r="I45" s="142"/>
      <c r="J45" s="142"/>
      <c r="K45" s="142"/>
      <c r="L45" s="142"/>
      <c r="M45" s="142"/>
      <c r="N45" s="142"/>
      <c r="O45" s="142"/>
      <c r="P45" s="142"/>
      <c r="Q45" s="143"/>
    </row>
    <row r="46" spans="2:17">
      <c r="B46" s="141"/>
      <c r="C46" s="142"/>
      <c r="D46" s="142"/>
      <c r="E46" s="142"/>
      <c r="F46" s="142"/>
      <c r="G46" s="142"/>
      <c r="H46" s="142"/>
      <c r="I46" s="142"/>
      <c r="J46" s="142"/>
      <c r="K46" s="142"/>
      <c r="L46" s="142"/>
      <c r="M46" s="142"/>
      <c r="N46" s="142"/>
      <c r="O46" s="142"/>
      <c r="P46" s="142"/>
      <c r="Q46" s="143"/>
    </row>
    <row r="47" spans="2:17">
      <c r="B47" s="141"/>
      <c r="C47" s="142"/>
      <c r="D47" s="142"/>
      <c r="E47" s="142"/>
      <c r="F47" s="142"/>
      <c r="G47" s="142"/>
      <c r="H47" s="142"/>
      <c r="I47" s="142"/>
      <c r="J47" s="142"/>
      <c r="K47" s="142"/>
      <c r="L47" s="142"/>
      <c r="M47" s="142"/>
      <c r="N47" s="142"/>
      <c r="O47" s="142"/>
      <c r="P47" s="142"/>
      <c r="Q47" s="143"/>
    </row>
    <row r="48" spans="2:17" ht="15.75" thickBot="1">
      <c r="B48" s="144"/>
      <c r="C48" s="145"/>
      <c r="D48" s="145"/>
      <c r="E48" s="145"/>
      <c r="F48" s="145"/>
      <c r="G48" s="145"/>
      <c r="H48" s="145"/>
      <c r="I48" s="145"/>
      <c r="J48" s="145"/>
      <c r="K48" s="145"/>
      <c r="L48" s="145"/>
      <c r="M48" s="145"/>
      <c r="N48" s="145"/>
      <c r="O48" s="145"/>
      <c r="P48" s="145"/>
      <c r="Q48" s="146"/>
    </row>
    <row r="49" spans="2:9">
      <c r="B49" s="147"/>
      <c r="C49" s="147"/>
      <c r="D49" s="147"/>
      <c r="E49" s="147"/>
      <c r="F49" s="147"/>
      <c r="G49" s="147"/>
      <c r="H49" s="147"/>
      <c r="I49" s="147"/>
    </row>
    <row r="50" spans="2:9">
      <c r="B50" s="147"/>
      <c r="C50" s="147"/>
      <c r="D50" s="147"/>
      <c r="E50" s="147"/>
      <c r="F50" s="147"/>
      <c r="G50" s="147"/>
      <c r="H50" s="147"/>
      <c r="I50" s="147"/>
    </row>
    <row r="51" spans="2:5">
      <c r="B51" s="126" t="s">
        <v>110</v>
      </c>
      <c r="C51" s="126"/>
      <c r="D51" s="125"/>
      <c r="E51" s="125"/>
    </row>
    <row r="52" spans="2:4">
      <c r="B52" s="127"/>
      <c r="C52" s="127"/>
      <c r="D52" s="125"/>
    </row>
    <row r="53" spans="2:4" ht="15.75" thickBot="1">
      <c r="B53" s="127"/>
      <c r="C53" s="127"/>
      <c r="D53" s="125"/>
    </row>
    <row r="54" spans="2:17" ht="15.75" customHeight="1" thickBot="1">
      <c r="B54" s="148" t="s">
        <v>21</v>
      </c>
      <c r="C54" s="149"/>
      <c r="D54" s="149"/>
      <c r="E54" s="149"/>
      <c r="F54" s="149"/>
      <c r="G54" s="149"/>
      <c r="H54" s="149"/>
      <c r="I54" s="149"/>
      <c r="J54" s="149"/>
      <c r="K54" s="149"/>
      <c r="L54" s="149"/>
      <c r="M54" s="149"/>
      <c r="N54" s="149"/>
      <c r="O54" s="149"/>
      <c r="P54" s="149"/>
      <c r="Q54" s="150"/>
    </row>
    <row r="55" spans="2:17" ht="15.75" thickBot="1">
      <c r="B55" s="151"/>
      <c r="C55" s="152" t="s">
        <v>106</v>
      </c>
      <c r="D55" s="153" t="s">
        <v>48</v>
      </c>
      <c r="E55" s="154" t="s">
        <v>107</v>
      </c>
      <c r="F55" s="155" t="s">
        <v>49</v>
      </c>
      <c r="G55" s="154" t="s">
        <v>107</v>
      </c>
      <c r="H55" s="155" t="s">
        <v>50</v>
      </c>
      <c r="I55" s="154" t="s">
        <v>107</v>
      </c>
      <c r="J55" s="155" t="s">
        <v>51</v>
      </c>
      <c r="K55" s="154" t="s">
        <v>107</v>
      </c>
      <c r="L55" s="155" t="s">
        <v>52</v>
      </c>
      <c r="M55" s="154" t="s">
        <v>107</v>
      </c>
      <c r="N55" s="155" t="s">
        <v>53</v>
      </c>
      <c r="O55" s="154" t="s">
        <v>107</v>
      </c>
      <c r="P55" s="155" t="s">
        <v>54</v>
      </c>
      <c r="Q55" s="156" t="s">
        <v>107</v>
      </c>
    </row>
    <row r="56" spans="2:17">
      <c r="B56" s="157" t="s">
        <v>22</v>
      </c>
      <c r="C56" s="158">
        <f>'Carbon Tracker'!C14</f>
        <v>0</v>
      </c>
      <c r="D56" s="158">
        <f>'Carbon Tracker'!D14</f>
        <v>0</v>
      </c>
      <c r="E56" s="159" t="e">
        <f>SUM((D56-C56)/C56)</f>
        <v>#DIV/0!</v>
      </c>
      <c r="F56" s="158">
        <f>'Carbon Tracker'!F14</f>
        <v>0</v>
      </c>
      <c r="G56" s="160" t="e">
        <f>SUM((F56-C56)/C56)</f>
        <v>#DIV/0!</v>
      </c>
      <c r="H56" s="158">
        <f>'Carbon Tracker'!H14</f>
        <v>0</v>
      </c>
      <c r="I56" s="160" t="e">
        <f>SUM((H56-C56)/C56)</f>
        <v>#DIV/0!</v>
      </c>
      <c r="J56" s="158">
        <f>'Carbon Tracker'!J14</f>
        <v>0</v>
      </c>
      <c r="K56" s="160" t="e">
        <f>SUM((J56-C56)/C56)</f>
        <v>#DIV/0!</v>
      </c>
      <c r="L56" s="158">
        <f>'Carbon Tracker'!L14</f>
        <v>0</v>
      </c>
      <c r="M56" s="160" t="e">
        <f>SUM((L56-C56)/C56)</f>
        <v>#DIV/0!</v>
      </c>
      <c r="N56" s="158">
        <f>'Carbon Tracker'!N14</f>
        <v>0</v>
      </c>
      <c r="O56" s="160" t="e">
        <f>SUM((N56-C56)/C56)</f>
        <v>#DIV/0!</v>
      </c>
      <c r="P56" s="158">
        <f>'Carbon Tracker'!P14</f>
        <v>0</v>
      </c>
      <c r="Q56" s="160" t="e">
        <f>SUM((P56-C56)/C56)</f>
        <v>#DIV/0!</v>
      </c>
    </row>
    <row r="57" spans="2:17">
      <c r="B57" s="161" t="s">
        <v>4</v>
      </c>
      <c r="C57" s="158">
        <f>'Carbon Tracker'!C15</f>
        <v>0</v>
      </c>
      <c r="D57" s="158">
        <f>'Carbon Tracker'!D15</f>
        <v>0</v>
      </c>
      <c r="E57" s="159" t="e">
        <f>SUM((D57-C57)/C57)</f>
        <v>#DIV/0!</v>
      </c>
      <c r="F57" s="158">
        <f>'Carbon Tracker'!F15</f>
        <v>0</v>
      </c>
      <c r="G57" s="162" t="e">
        <f>SUM((F57-C57)/C57)</f>
        <v>#DIV/0!</v>
      </c>
      <c r="H57" s="158">
        <f>'Carbon Tracker'!H15</f>
        <v>0</v>
      </c>
      <c r="I57" s="162" t="e">
        <f>SUM((H57-C57)/C57)</f>
        <v>#DIV/0!</v>
      </c>
      <c r="J57" s="158">
        <f>'Carbon Tracker'!J15</f>
        <v>0</v>
      </c>
      <c r="K57" s="162" t="e">
        <f>SUM((J57-C57)/C57)</f>
        <v>#DIV/0!</v>
      </c>
      <c r="L57" s="158">
        <f>'Carbon Tracker'!L15</f>
        <v>0</v>
      </c>
      <c r="M57" s="162" t="e">
        <f>SUM((L57-C57)/C57)</f>
        <v>#DIV/0!</v>
      </c>
      <c r="N57" s="158">
        <f>'Carbon Tracker'!N15</f>
        <v>0</v>
      </c>
      <c r="O57" s="162" t="e">
        <f>SUM((N57-C57)/C57)</f>
        <v>#DIV/0!</v>
      </c>
      <c r="P57" s="158">
        <f>'Carbon Tracker'!P15</f>
        <v>0</v>
      </c>
      <c r="Q57" s="162" t="e">
        <f>SUM((P57-C57)/C57)</f>
        <v>#DIV/0!</v>
      </c>
    </row>
    <row r="58" spans="2:17">
      <c r="B58" s="161" t="s">
        <v>2</v>
      </c>
      <c r="C58" s="158">
        <f>'Carbon Tracker'!C16</f>
        <v>0</v>
      </c>
      <c r="D58" s="158">
        <f>'Carbon Tracker'!D16</f>
        <v>0</v>
      </c>
      <c r="E58" s="159" t="e">
        <f>SUM((D58-C58)/C58)</f>
        <v>#DIV/0!</v>
      </c>
      <c r="F58" s="158">
        <f>'Carbon Tracker'!F16</f>
        <v>0</v>
      </c>
      <c r="G58" s="162" t="e">
        <f>SUM((F58-C58)/C58)</f>
        <v>#DIV/0!</v>
      </c>
      <c r="H58" s="158">
        <f>'Carbon Tracker'!H16</f>
        <v>0</v>
      </c>
      <c r="I58" s="162" t="e">
        <f>SUM((H58-C58)/C58)</f>
        <v>#DIV/0!</v>
      </c>
      <c r="J58" s="158">
        <f>'Carbon Tracker'!J16</f>
        <v>0</v>
      </c>
      <c r="K58" s="162" t="e">
        <f>SUM((J58-C58)/C58)</f>
        <v>#DIV/0!</v>
      </c>
      <c r="L58" s="158">
        <f>'Carbon Tracker'!L16</f>
        <v>0</v>
      </c>
      <c r="M58" s="162" t="e">
        <f>SUM((L58-C58)/C58)</f>
        <v>#DIV/0!</v>
      </c>
      <c r="N58" s="158">
        <f>'Carbon Tracker'!N16</f>
        <v>0</v>
      </c>
      <c r="O58" s="162" t="e">
        <f>SUM((N58-C58)/C58)</f>
        <v>#DIV/0!</v>
      </c>
      <c r="P58" s="158">
        <f>'Carbon Tracker'!P16</f>
        <v>0</v>
      </c>
      <c r="Q58" s="162" t="e">
        <f>SUM((P58-C58)/C58)</f>
        <v>#DIV/0!</v>
      </c>
    </row>
    <row r="59" spans="2:17">
      <c r="B59" s="161" t="s">
        <v>93</v>
      </c>
      <c r="C59" s="158">
        <f>'Carbon Tracker'!C17</f>
        <v>0</v>
      </c>
      <c r="D59" s="158">
        <f>'Carbon Tracker'!D17</f>
        <v>0</v>
      </c>
      <c r="E59" s="159" t="e">
        <f>SUM((D59-C59)/C59)</f>
        <v>#DIV/0!</v>
      </c>
      <c r="F59" s="158">
        <f>'Carbon Tracker'!F17</f>
        <v>0</v>
      </c>
      <c r="G59" s="162" t="e">
        <f>SUM((F59-C59)/C59)</f>
        <v>#DIV/0!</v>
      </c>
      <c r="H59" s="158">
        <f>'Carbon Tracker'!H17</f>
        <v>0</v>
      </c>
      <c r="I59" s="162" t="e">
        <f>SUM((H59-C59)/C59)</f>
        <v>#DIV/0!</v>
      </c>
      <c r="J59" s="158">
        <f>'Carbon Tracker'!J17</f>
        <v>0</v>
      </c>
      <c r="K59" s="162" t="e">
        <f>SUM((J59-C59)/C59)</f>
        <v>#DIV/0!</v>
      </c>
      <c r="L59" s="158">
        <f>'Carbon Tracker'!L17</f>
        <v>0</v>
      </c>
      <c r="M59" s="162" t="e">
        <f>SUM((L59-C59)/C59)</f>
        <v>#DIV/0!</v>
      </c>
      <c r="N59" s="158">
        <f>'Carbon Tracker'!N17</f>
        <v>0</v>
      </c>
      <c r="O59" s="162" t="e">
        <f>SUM((N59-C59)/C59)</f>
        <v>#DIV/0!</v>
      </c>
      <c r="P59" s="158">
        <f>'Carbon Tracker'!P17</f>
        <v>0</v>
      </c>
      <c r="Q59" s="162" t="e">
        <f>SUM((P59-C59)/C59)</f>
        <v>#DIV/0!</v>
      </c>
    </row>
    <row r="60" spans="2:17">
      <c r="B60" s="161" t="s">
        <v>3</v>
      </c>
      <c r="C60" s="158">
        <f>'Carbon Tracker'!C18</f>
        <v>0</v>
      </c>
      <c r="D60" s="158">
        <f>'Carbon Tracker'!D18</f>
        <v>0</v>
      </c>
      <c r="E60" s="159" t="e">
        <f>SUM((D60-C60)/C60)</f>
        <v>#DIV/0!</v>
      </c>
      <c r="F60" s="158">
        <f>'Carbon Tracker'!F18</f>
        <v>0</v>
      </c>
      <c r="G60" s="162" t="e">
        <f>SUM((F60-C60)/C60)</f>
        <v>#DIV/0!</v>
      </c>
      <c r="H60" s="158">
        <f>'Carbon Tracker'!H18</f>
        <v>0</v>
      </c>
      <c r="I60" s="162" t="e">
        <f>SUM((H60-C60)/C60)</f>
        <v>#DIV/0!</v>
      </c>
      <c r="J60" s="158">
        <f>'Carbon Tracker'!J18</f>
        <v>0</v>
      </c>
      <c r="K60" s="162" t="e">
        <f>SUM((J60-C60)/C60)</f>
        <v>#DIV/0!</v>
      </c>
      <c r="L60" s="158">
        <f>'Carbon Tracker'!L18</f>
        <v>0</v>
      </c>
      <c r="M60" s="162" t="e">
        <f>SUM((L60-C60)/C60)</f>
        <v>#DIV/0!</v>
      </c>
      <c r="N60" s="158">
        <f>'Carbon Tracker'!N18</f>
        <v>0</v>
      </c>
      <c r="O60" s="162" t="e">
        <f>SUM((N60-C60)/C60)</f>
        <v>#DIV/0!</v>
      </c>
      <c r="P60" s="158">
        <f>'Carbon Tracker'!P18</f>
        <v>0</v>
      </c>
      <c r="Q60" s="162" t="e">
        <f>SUM((P60-C60)/C60)</f>
        <v>#DIV/0!</v>
      </c>
    </row>
    <row r="61" spans="2:17" ht="15.75" thickBot="1">
      <c r="B61" s="161" t="s">
        <v>5</v>
      </c>
      <c r="C61" s="158">
        <f>'Carbon Tracker'!C19</f>
        <v>0</v>
      </c>
      <c r="D61" s="158">
        <f>'Carbon Tracker'!D19</f>
        <v>0</v>
      </c>
      <c r="E61" s="163" t="e">
        <f>SUM((D61-C61)/C61)</f>
        <v>#DIV/0!</v>
      </c>
      <c r="F61" s="158">
        <f>'Carbon Tracker'!F19</f>
        <v>0</v>
      </c>
      <c r="G61" s="164" t="e">
        <f>SUM((F61-C61)/C61)</f>
        <v>#DIV/0!</v>
      </c>
      <c r="H61" s="158">
        <f>'Carbon Tracker'!H19</f>
        <v>0</v>
      </c>
      <c r="I61" s="164" t="e">
        <f>SUM((H61-C61)/C61)</f>
        <v>#DIV/0!</v>
      </c>
      <c r="J61" s="158">
        <f>'Carbon Tracker'!J19</f>
        <v>0</v>
      </c>
      <c r="K61" s="164" t="e">
        <f>SUM((J61-C61)/C61)</f>
        <v>#DIV/0!</v>
      </c>
      <c r="L61" s="158">
        <f>'Carbon Tracker'!L19</f>
        <v>0</v>
      </c>
      <c r="M61" s="164" t="e">
        <f>SUM((L61-C61)/C61)</f>
        <v>#DIV/0!</v>
      </c>
      <c r="N61" s="158">
        <f>'Carbon Tracker'!N19</f>
        <v>0</v>
      </c>
      <c r="O61" s="164" t="e">
        <f>SUM((N61-C61)/C61)</f>
        <v>#DIV/0!</v>
      </c>
      <c r="P61" s="158">
        <f>'Carbon Tracker'!P19</f>
        <v>0</v>
      </c>
      <c r="Q61" s="164" t="e">
        <f>SUM((P61-C61)/C61)</f>
        <v>#DIV/0!</v>
      </c>
    </row>
    <row r="62" spans="2:17" ht="15.75" thickBot="1">
      <c r="B62" s="165" t="s">
        <v>10</v>
      </c>
      <c r="C62" s="166">
        <f>SUM(C56:C61)</f>
        <v>0</v>
      </c>
      <c r="D62" s="167">
        <f>SUM(D56:D61)</f>
        <v>0</v>
      </c>
      <c r="E62" s="168" t="e">
        <f>SUM((D62-C62)/C62)</f>
        <v>#DIV/0!</v>
      </c>
      <c r="F62" s="169">
        <f>SUM(F56:F61)</f>
        <v>0</v>
      </c>
      <c r="G62" s="170" t="e">
        <f>SUM((F62-C62)/C62)</f>
        <v>#DIV/0!</v>
      </c>
      <c r="H62" s="169">
        <f>SUM(H56:H61)</f>
        <v>0</v>
      </c>
      <c r="I62" s="170" t="e">
        <f>SUM((H62-C62)/C62)</f>
        <v>#DIV/0!</v>
      </c>
      <c r="J62" s="169">
        <f>SUM(J56:J61)</f>
        <v>0</v>
      </c>
      <c r="K62" s="170" t="e">
        <f>SUM((J62-C62)/C62)</f>
        <v>#DIV/0!</v>
      </c>
      <c r="L62" s="169">
        <f>SUM(L56:L61)</f>
        <v>0</v>
      </c>
      <c r="M62" s="170" t="e">
        <f>SUM((L62-C62)/C62)</f>
        <v>#DIV/0!</v>
      </c>
      <c r="N62" s="169">
        <f>SUM(N56:N61)</f>
        <v>0</v>
      </c>
      <c r="O62" s="170" t="e">
        <f>SUM((N62-C62)/C62)</f>
        <v>#DIV/0!</v>
      </c>
      <c r="P62" s="171">
        <f>SUM(P56:P61)</f>
        <v>0</v>
      </c>
      <c r="Q62" s="170" t="e">
        <f>SUM((P62-C62)/C62)</f>
        <v>#DIV/0!</v>
      </c>
    </row>
    <row r="63" spans="2:3">
      <c r="B63" s="127"/>
      <c r="C63" s="127"/>
    </row>
    <row r="64" spans="2:3">
      <c r="B64" s="127"/>
      <c r="C64" s="127"/>
    </row>
    <row r="65" spans="2:3">
      <c r="B65" s="127"/>
      <c r="C65" s="127"/>
    </row>
    <row r="66" spans="2:3">
      <c r="B66" s="127"/>
      <c r="C66" s="127"/>
    </row>
    <row r="67" spans="2:3">
      <c r="B67" s="127"/>
      <c r="C67" s="127"/>
    </row>
    <row r="68" spans="2:3">
      <c r="B68" s="127"/>
      <c r="C68" s="127"/>
    </row>
    <row r="70" spans="2:3">
      <c r="B70" s="127"/>
      <c r="C70" s="127"/>
    </row>
    <row r="72" spans="2:3">
      <c r="B72" s="127"/>
      <c r="C72" s="127"/>
    </row>
    <row r="73" spans="2:3">
      <c r="B73" s="127"/>
      <c r="C73" s="127"/>
    </row>
    <row r="74" spans="2:3">
      <c r="B74" s="127"/>
      <c r="C74" s="127"/>
    </row>
    <row r="75" spans="2:3">
      <c r="B75" s="127"/>
      <c r="C75" s="127"/>
    </row>
    <row r="76" spans="2:3">
      <c r="B76" s="127"/>
      <c r="C76" s="127"/>
    </row>
    <row r="77" spans="2:3">
      <c r="B77" s="127"/>
      <c r="C77" s="127"/>
    </row>
    <row r="78" spans="2:3">
      <c r="B78" s="127"/>
      <c r="C78" s="127"/>
    </row>
    <row r="115" spans="2:16">
      <c r="B115" s="172"/>
      <c r="C115" s="172"/>
      <c r="D115" s="172"/>
      <c r="E115" s="172"/>
      <c r="F115" s="172"/>
      <c r="G115" s="172"/>
      <c r="H115" s="172"/>
      <c r="I115" s="172"/>
      <c r="J115" s="172"/>
      <c r="K115" s="172"/>
      <c r="L115" s="172"/>
      <c r="M115" s="172"/>
      <c r="N115" s="172"/>
      <c r="O115" s="172"/>
      <c r="P115" s="172"/>
    </row>
    <row r="116" spans="2:16">
      <c r="B116" s="172"/>
      <c r="C116" s="172"/>
      <c r="D116" s="172"/>
      <c r="E116" s="172"/>
      <c r="F116" s="172"/>
      <c r="G116" s="172"/>
      <c r="H116" s="172"/>
      <c r="I116" s="172"/>
      <c r="J116" s="172"/>
      <c r="K116" s="172"/>
      <c r="L116" s="172"/>
      <c r="M116" s="172"/>
      <c r="N116" s="172"/>
      <c r="O116" s="172"/>
      <c r="P116" s="172"/>
    </row>
    <row r="117" spans="2:16">
      <c r="B117" s="172"/>
      <c r="C117" s="172"/>
      <c r="D117" s="172"/>
      <c r="E117" s="172"/>
      <c r="F117" s="172"/>
      <c r="G117" s="172"/>
      <c r="H117" s="172"/>
      <c r="I117" s="172"/>
      <c r="J117" s="172"/>
      <c r="K117" s="172"/>
      <c r="L117" s="172"/>
      <c r="M117" s="172"/>
      <c r="N117" s="172"/>
      <c r="O117" s="172"/>
      <c r="P117" s="172"/>
    </row>
    <row r="118" spans="2:16">
      <c r="B118" s="172"/>
      <c r="C118" s="172"/>
      <c r="D118" s="172"/>
      <c r="E118" s="172"/>
      <c r="F118" s="172"/>
      <c r="G118" s="172"/>
      <c r="H118" s="172"/>
      <c r="I118" s="172"/>
      <c r="J118" s="172"/>
      <c r="K118" s="172"/>
      <c r="L118" s="172"/>
      <c r="M118" s="172"/>
      <c r="N118" s="172"/>
      <c r="O118" s="172"/>
      <c r="P118" s="172"/>
    </row>
    <row r="119" spans="2:16">
      <c r="B119" s="172"/>
      <c r="C119" s="172"/>
      <c r="D119" s="172"/>
      <c r="E119" s="172"/>
      <c r="F119" s="172"/>
      <c r="G119" s="172"/>
      <c r="H119" s="172"/>
      <c r="I119" s="172"/>
      <c r="J119" s="172"/>
      <c r="K119" s="172"/>
      <c r="L119" s="172"/>
      <c r="M119" s="172"/>
      <c r="N119" s="172"/>
      <c r="O119" s="172"/>
      <c r="P119" s="172"/>
    </row>
    <row r="120" spans="2:16">
      <c r="B120" s="172"/>
      <c r="C120" s="172"/>
      <c r="D120" s="172"/>
      <c r="E120" s="172"/>
      <c r="F120" s="172"/>
      <c r="G120" s="172"/>
      <c r="H120" s="172"/>
      <c r="I120" s="172"/>
      <c r="J120" s="172"/>
      <c r="K120" s="172"/>
      <c r="L120" s="172"/>
      <c r="M120" s="172"/>
      <c r="N120" s="172"/>
      <c r="O120" s="172"/>
      <c r="P120" s="172"/>
    </row>
    <row r="121" spans="2:16">
      <c r="B121" s="172"/>
      <c r="C121" s="172"/>
      <c r="D121" s="172"/>
      <c r="E121" s="172"/>
      <c r="F121" s="172"/>
      <c r="G121" s="172"/>
      <c r="H121" s="172"/>
      <c r="I121" s="172"/>
      <c r="J121" s="172"/>
      <c r="K121" s="172"/>
      <c r="L121" s="172"/>
      <c r="M121" s="172"/>
      <c r="N121" s="172"/>
      <c r="O121" s="172"/>
      <c r="P121" s="172"/>
    </row>
    <row r="124" spans="2:5">
      <c r="B124" s="138" t="s">
        <v>121</v>
      </c>
      <c r="C124" s="138"/>
      <c r="D124" s="138"/>
      <c r="E124" s="138"/>
    </row>
    <row r="125" ht="15.75" thickBot="1"/>
    <row r="126" spans="2:17">
      <c r="B126" s="173" t="s">
        <v>120</v>
      </c>
      <c r="C126" s="174"/>
      <c r="D126" s="174"/>
      <c r="E126" s="174"/>
      <c r="F126" s="174"/>
      <c r="G126" s="174"/>
      <c r="H126" s="174"/>
      <c r="I126" s="174"/>
      <c r="J126" s="174"/>
      <c r="K126" s="174"/>
      <c r="L126" s="174"/>
      <c r="M126" s="174"/>
      <c r="N126" s="174"/>
      <c r="O126" s="174"/>
      <c r="P126" s="174"/>
      <c r="Q126" s="175"/>
    </row>
    <row r="127" spans="2:17">
      <c r="B127" s="176"/>
      <c r="C127" s="177"/>
      <c r="D127" s="177"/>
      <c r="E127" s="177"/>
      <c r="F127" s="177"/>
      <c r="G127" s="177"/>
      <c r="H127" s="177"/>
      <c r="I127" s="177"/>
      <c r="J127" s="177"/>
      <c r="K127" s="177"/>
      <c r="L127" s="177"/>
      <c r="M127" s="177"/>
      <c r="N127" s="177"/>
      <c r="O127" s="177"/>
      <c r="P127" s="177"/>
      <c r="Q127" s="178"/>
    </row>
    <row r="128" spans="2:17">
      <c r="B128" s="176"/>
      <c r="C128" s="177"/>
      <c r="D128" s="177"/>
      <c r="E128" s="177"/>
      <c r="F128" s="177"/>
      <c r="G128" s="177"/>
      <c r="H128" s="177"/>
      <c r="I128" s="177"/>
      <c r="J128" s="177"/>
      <c r="K128" s="177"/>
      <c r="L128" s="177"/>
      <c r="M128" s="177"/>
      <c r="N128" s="177"/>
      <c r="O128" s="177"/>
      <c r="P128" s="177"/>
      <c r="Q128" s="178"/>
    </row>
    <row r="129" spans="2:17">
      <c r="B129" s="176"/>
      <c r="C129" s="177"/>
      <c r="D129" s="177"/>
      <c r="E129" s="177"/>
      <c r="F129" s="177"/>
      <c r="G129" s="177"/>
      <c r="H129" s="177"/>
      <c r="I129" s="177"/>
      <c r="J129" s="177"/>
      <c r="K129" s="177"/>
      <c r="L129" s="177"/>
      <c r="M129" s="177"/>
      <c r="N129" s="177"/>
      <c r="O129" s="177"/>
      <c r="P129" s="177"/>
      <c r="Q129" s="178"/>
    </row>
    <row r="130" spans="2:17">
      <c r="B130" s="176"/>
      <c r="C130" s="177"/>
      <c r="D130" s="177"/>
      <c r="E130" s="177"/>
      <c r="F130" s="177"/>
      <c r="G130" s="177"/>
      <c r="H130" s="177"/>
      <c r="I130" s="177"/>
      <c r="J130" s="177"/>
      <c r="K130" s="177"/>
      <c r="L130" s="177"/>
      <c r="M130" s="177"/>
      <c r="N130" s="177"/>
      <c r="O130" s="177"/>
      <c r="P130" s="177"/>
      <c r="Q130" s="178"/>
    </row>
    <row r="131" spans="2:17">
      <c r="B131" s="176"/>
      <c r="C131" s="177"/>
      <c r="D131" s="177"/>
      <c r="E131" s="177"/>
      <c r="F131" s="177"/>
      <c r="G131" s="177"/>
      <c r="H131" s="177"/>
      <c r="I131" s="177"/>
      <c r="J131" s="177"/>
      <c r="K131" s="177"/>
      <c r="L131" s="177"/>
      <c r="M131" s="177"/>
      <c r="N131" s="177"/>
      <c r="O131" s="177"/>
      <c r="P131" s="177"/>
      <c r="Q131" s="178"/>
    </row>
    <row r="132" spans="2:17">
      <c r="B132" s="176"/>
      <c r="C132" s="177"/>
      <c r="D132" s="177"/>
      <c r="E132" s="177"/>
      <c r="F132" s="177"/>
      <c r="G132" s="177"/>
      <c r="H132" s="177"/>
      <c r="I132" s="177"/>
      <c r="J132" s="177"/>
      <c r="K132" s="177"/>
      <c r="L132" s="177"/>
      <c r="M132" s="177"/>
      <c r="N132" s="177"/>
      <c r="O132" s="177"/>
      <c r="P132" s="177"/>
      <c r="Q132" s="178"/>
    </row>
    <row r="133" spans="2:17">
      <c r="B133" s="176"/>
      <c r="C133" s="177"/>
      <c r="D133" s="177"/>
      <c r="E133" s="177"/>
      <c r="F133" s="177"/>
      <c r="G133" s="177"/>
      <c r="H133" s="177"/>
      <c r="I133" s="177"/>
      <c r="J133" s="177"/>
      <c r="K133" s="177"/>
      <c r="L133" s="177"/>
      <c r="M133" s="177"/>
      <c r="N133" s="177"/>
      <c r="O133" s="177"/>
      <c r="P133" s="177"/>
      <c r="Q133" s="178"/>
    </row>
    <row r="134" spans="2:17" ht="15.75" thickBot="1">
      <c r="B134" s="179"/>
      <c r="C134" s="180"/>
      <c r="D134" s="180"/>
      <c r="E134" s="180"/>
      <c r="F134" s="180"/>
      <c r="G134" s="180"/>
      <c r="H134" s="180"/>
      <c r="I134" s="180"/>
      <c r="J134" s="180"/>
      <c r="K134" s="180"/>
      <c r="L134" s="180"/>
      <c r="M134" s="180"/>
      <c r="N134" s="180"/>
      <c r="O134" s="180"/>
      <c r="P134" s="180"/>
      <c r="Q134" s="181"/>
    </row>
    <row r="135" spans="2:2">
      <c r="B135" s="125"/>
    </row>
    <row r="136" spans="2:2">
      <c r="B136" s="125"/>
    </row>
    <row r="137" spans="2:2">
      <c r="B137" s="125" t="s">
        <v>55</v>
      </c>
    </row>
    <row r="138" spans="2:2" ht="15.75" thickBot="1">
      <c r="B138" s="125"/>
    </row>
    <row r="139" spans="2:17">
      <c r="B139" s="173" t="s">
        <v>111</v>
      </c>
      <c r="C139" s="182"/>
      <c r="D139" s="182"/>
      <c r="E139" s="182"/>
      <c r="F139" s="182"/>
      <c r="G139" s="182"/>
      <c r="H139" s="182"/>
      <c r="I139" s="182"/>
      <c r="J139" s="182"/>
      <c r="K139" s="182"/>
      <c r="L139" s="182"/>
      <c r="M139" s="182"/>
      <c r="N139" s="182"/>
      <c r="O139" s="182"/>
      <c r="P139" s="182"/>
      <c r="Q139" s="183"/>
    </row>
    <row r="140" spans="2:17">
      <c r="B140" s="184"/>
      <c r="C140" s="185"/>
      <c r="D140" s="185"/>
      <c r="E140" s="185"/>
      <c r="F140" s="185"/>
      <c r="G140" s="185"/>
      <c r="H140" s="185"/>
      <c r="I140" s="185"/>
      <c r="J140" s="185"/>
      <c r="K140" s="185"/>
      <c r="L140" s="185"/>
      <c r="M140" s="185"/>
      <c r="N140" s="185"/>
      <c r="O140" s="185"/>
      <c r="P140" s="185"/>
      <c r="Q140" s="186"/>
    </row>
    <row r="141" spans="2:17">
      <c r="B141" s="184"/>
      <c r="C141" s="185"/>
      <c r="D141" s="185"/>
      <c r="E141" s="185"/>
      <c r="F141" s="185"/>
      <c r="G141" s="185"/>
      <c r="H141" s="185"/>
      <c r="I141" s="185"/>
      <c r="J141" s="185"/>
      <c r="K141" s="185"/>
      <c r="L141" s="185"/>
      <c r="M141" s="185"/>
      <c r="N141" s="185"/>
      <c r="O141" s="185"/>
      <c r="P141" s="185"/>
      <c r="Q141" s="186"/>
    </row>
    <row r="142" spans="2:17">
      <c r="B142" s="184"/>
      <c r="C142" s="185"/>
      <c r="D142" s="185"/>
      <c r="E142" s="185"/>
      <c r="F142" s="185"/>
      <c r="G142" s="185"/>
      <c r="H142" s="185"/>
      <c r="I142" s="185"/>
      <c r="J142" s="185"/>
      <c r="K142" s="185"/>
      <c r="L142" s="185"/>
      <c r="M142" s="185"/>
      <c r="N142" s="185"/>
      <c r="O142" s="185"/>
      <c r="P142" s="185"/>
      <c r="Q142" s="186"/>
    </row>
    <row r="143" spans="2:17" ht="15.75" thickBot="1">
      <c r="B143" s="187"/>
      <c r="C143" s="188"/>
      <c r="D143" s="188"/>
      <c r="E143" s="188"/>
      <c r="F143" s="188"/>
      <c r="G143" s="188"/>
      <c r="H143" s="188"/>
      <c r="I143" s="188"/>
      <c r="J143" s="188"/>
      <c r="K143" s="188"/>
      <c r="L143" s="188"/>
      <c r="M143" s="188"/>
      <c r="N143" s="188"/>
      <c r="O143" s="188"/>
      <c r="P143" s="188"/>
      <c r="Q143" s="189"/>
    </row>
    <row r="144" spans="2:17">
      <c r="B144" s="127"/>
      <c r="C144" s="127"/>
      <c r="D144" s="127"/>
      <c r="E144" s="127"/>
      <c r="F144" s="127"/>
      <c r="G144" s="127"/>
      <c r="H144" s="127"/>
      <c r="I144" s="127"/>
      <c r="J144" s="127"/>
      <c r="K144" s="127"/>
      <c r="L144" s="127"/>
      <c r="M144" s="127"/>
      <c r="N144" s="127"/>
      <c r="O144" s="127"/>
      <c r="P144" s="127"/>
      <c r="Q144" s="127"/>
    </row>
    <row r="145" spans="2:16">
      <c r="B145" s="172"/>
      <c r="C145" s="172"/>
      <c r="D145" s="172"/>
      <c r="E145" s="172"/>
      <c r="F145" s="172"/>
      <c r="G145" s="172"/>
      <c r="H145" s="172"/>
      <c r="I145" s="172"/>
      <c r="J145" s="172"/>
      <c r="K145" s="172"/>
      <c r="L145" s="172"/>
      <c r="M145" s="172"/>
      <c r="N145" s="172"/>
      <c r="O145" s="172"/>
      <c r="P145" s="172"/>
    </row>
    <row r="146" spans="2:16">
      <c r="B146" s="138" t="s">
        <v>112</v>
      </c>
      <c r="C146" s="138"/>
      <c r="D146" s="172"/>
      <c r="E146" s="172"/>
      <c r="F146" s="172"/>
      <c r="G146" s="172"/>
      <c r="H146" s="172"/>
      <c r="I146" s="172"/>
      <c r="J146" s="172"/>
      <c r="K146" s="172"/>
      <c r="L146" s="172"/>
      <c r="M146" s="172"/>
      <c r="N146" s="172"/>
      <c r="O146" s="172"/>
      <c r="P146" s="172"/>
    </row>
    <row r="147" spans="2:16" ht="15.75" thickBot="1">
      <c r="B147" s="172"/>
      <c r="C147" s="172"/>
      <c r="D147" s="172"/>
      <c r="E147" s="172"/>
      <c r="F147" s="172"/>
      <c r="G147" s="172"/>
      <c r="H147" s="172"/>
      <c r="I147" s="172"/>
      <c r="J147" s="172"/>
      <c r="K147" s="172"/>
      <c r="L147" s="172"/>
      <c r="M147" s="172"/>
      <c r="N147" s="172"/>
      <c r="O147" s="172"/>
      <c r="P147" s="172"/>
    </row>
    <row r="148" spans="2:17">
      <c r="B148" s="173" t="s">
        <v>153</v>
      </c>
      <c r="C148" s="190"/>
      <c r="D148" s="190"/>
      <c r="E148" s="190"/>
      <c r="F148" s="190"/>
      <c r="G148" s="190"/>
      <c r="H148" s="190"/>
      <c r="I148" s="190"/>
      <c r="J148" s="190"/>
      <c r="K148" s="190"/>
      <c r="L148" s="190"/>
      <c r="M148" s="190"/>
      <c r="N148" s="190"/>
      <c r="O148" s="190"/>
      <c r="P148" s="190"/>
      <c r="Q148" s="191"/>
    </row>
    <row r="149" spans="2:17">
      <c r="B149" s="192"/>
      <c r="C149" s="193"/>
      <c r="D149" s="193"/>
      <c r="E149" s="193"/>
      <c r="F149" s="193"/>
      <c r="G149" s="193"/>
      <c r="H149" s="193"/>
      <c r="I149" s="193"/>
      <c r="J149" s="193"/>
      <c r="K149" s="193"/>
      <c r="L149" s="193"/>
      <c r="M149" s="193"/>
      <c r="N149" s="193"/>
      <c r="O149" s="193"/>
      <c r="P149" s="193"/>
      <c r="Q149" s="194"/>
    </row>
    <row r="150" spans="2:17">
      <c r="B150" s="192"/>
      <c r="C150" s="193"/>
      <c r="D150" s="193"/>
      <c r="E150" s="193"/>
      <c r="F150" s="193"/>
      <c r="G150" s="193"/>
      <c r="H150" s="193"/>
      <c r="I150" s="193"/>
      <c r="J150" s="193"/>
      <c r="K150" s="193"/>
      <c r="L150" s="193"/>
      <c r="M150" s="193"/>
      <c r="N150" s="193"/>
      <c r="O150" s="193"/>
      <c r="P150" s="193"/>
      <c r="Q150" s="194"/>
    </row>
    <row r="151" spans="2:17">
      <c r="B151" s="192"/>
      <c r="C151" s="193"/>
      <c r="D151" s="193"/>
      <c r="E151" s="193"/>
      <c r="F151" s="193"/>
      <c r="G151" s="193"/>
      <c r="H151" s="193"/>
      <c r="I151" s="193"/>
      <c r="J151" s="193"/>
      <c r="K151" s="193"/>
      <c r="L151" s="193"/>
      <c r="M151" s="193"/>
      <c r="N151" s="193"/>
      <c r="O151" s="193"/>
      <c r="P151" s="193"/>
      <c r="Q151" s="194"/>
    </row>
    <row r="152" spans="2:17">
      <c r="B152" s="192"/>
      <c r="C152" s="193"/>
      <c r="D152" s="193"/>
      <c r="E152" s="193"/>
      <c r="F152" s="193"/>
      <c r="G152" s="193"/>
      <c r="H152" s="193"/>
      <c r="I152" s="193"/>
      <c r="J152" s="193"/>
      <c r="K152" s="193"/>
      <c r="L152" s="193"/>
      <c r="M152" s="193"/>
      <c r="N152" s="193"/>
      <c r="O152" s="193"/>
      <c r="P152" s="193"/>
      <c r="Q152" s="194"/>
    </row>
    <row r="153" spans="2:17">
      <c r="B153" s="192"/>
      <c r="C153" s="193"/>
      <c r="D153" s="193"/>
      <c r="E153" s="193"/>
      <c r="F153" s="193"/>
      <c r="G153" s="193"/>
      <c r="H153" s="193"/>
      <c r="I153" s="193"/>
      <c r="J153" s="193"/>
      <c r="K153" s="193"/>
      <c r="L153" s="193"/>
      <c r="M153" s="193"/>
      <c r="N153" s="193"/>
      <c r="O153" s="193"/>
      <c r="P153" s="193"/>
      <c r="Q153" s="194"/>
    </row>
    <row r="154" spans="2:17">
      <c r="B154" s="192"/>
      <c r="C154" s="193"/>
      <c r="D154" s="193"/>
      <c r="E154" s="193"/>
      <c r="F154" s="193"/>
      <c r="G154" s="193"/>
      <c r="H154" s="193"/>
      <c r="I154" s="193"/>
      <c r="J154" s="193"/>
      <c r="K154" s="193"/>
      <c r="L154" s="193"/>
      <c r="M154" s="193"/>
      <c r="N154" s="193"/>
      <c r="O154" s="193"/>
      <c r="P154" s="193"/>
      <c r="Q154" s="194"/>
    </row>
    <row r="155" spans="2:17">
      <c r="B155" s="192"/>
      <c r="C155" s="193"/>
      <c r="D155" s="193"/>
      <c r="E155" s="193"/>
      <c r="F155" s="193"/>
      <c r="G155" s="193"/>
      <c r="H155" s="193"/>
      <c r="I155" s="193"/>
      <c r="J155" s="193"/>
      <c r="K155" s="193"/>
      <c r="L155" s="193"/>
      <c r="M155" s="193"/>
      <c r="N155" s="193"/>
      <c r="O155" s="193"/>
      <c r="P155" s="193"/>
      <c r="Q155" s="194"/>
    </row>
    <row r="156" spans="2:17">
      <c r="B156" s="192"/>
      <c r="C156" s="193"/>
      <c r="D156" s="193"/>
      <c r="E156" s="193"/>
      <c r="F156" s="193"/>
      <c r="G156" s="193"/>
      <c r="H156" s="193"/>
      <c r="I156" s="193"/>
      <c r="J156" s="193"/>
      <c r="K156" s="193"/>
      <c r="L156" s="193"/>
      <c r="M156" s="193"/>
      <c r="N156" s="193"/>
      <c r="O156" s="193"/>
      <c r="P156" s="193"/>
      <c r="Q156" s="194"/>
    </row>
    <row r="157" spans="2:17" ht="15.75" thickBot="1">
      <c r="B157" s="195"/>
      <c r="C157" s="196"/>
      <c r="D157" s="196"/>
      <c r="E157" s="196"/>
      <c r="F157" s="196"/>
      <c r="G157" s="196"/>
      <c r="H157" s="196"/>
      <c r="I157" s="196"/>
      <c r="J157" s="196"/>
      <c r="K157" s="196"/>
      <c r="L157" s="196"/>
      <c r="M157" s="196"/>
      <c r="N157" s="196"/>
      <c r="O157" s="196"/>
      <c r="P157" s="196"/>
      <c r="Q157" s="197"/>
    </row>
    <row r="161" spans="2:17">
      <c r="B161" s="198"/>
      <c r="C161" s="199"/>
      <c r="D161" s="199"/>
      <c r="E161" s="199"/>
      <c r="F161" s="199"/>
      <c r="G161" s="199"/>
      <c r="H161" s="199"/>
      <c r="I161" s="199"/>
      <c r="J161" s="199"/>
      <c r="K161" s="199"/>
      <c r="L161" s="199"/>
      <c r="M161" s="199"/>
      <c r="N161" s="199"/>
      <c r="O161" s="199"/>
      <c r="P161" s="200"/>
      <c r="Q161" s="200"/>
    </row>
    <row r="164" ht="15.75" thickBot="1"/>
    <row r="165" spans="2:17" ht="55.5" customHeight="1" thickBot="1">
      <c r="B165" s="201" t="s">
        <v>154</v>
      </c>
      <c r="C165" s="202" t="s">
        <v>155</v>
      </c>
      <c r="D165" s="203"/>
      <c r="E165" s="203"/>
      <c r="F165" s="203"/>
      <c r="G165" s="204"/>
      <c r="H165" s="202" t="s">
        <v>156</v>
      </c>
      <c r="I165" s="204"/>
      <c r="J165" s="202" t="s">
        <v>157</v>
      </c>
      <c r="K165" s="203"/>
      <c r="L165" s="203"/>
      <c r="M165" s="204"/>
      <c r="N165" s="205" t="s">
        <v>158</v>
      </c>
      <c r="O165" s="206"/>
      <c r="P165" s="205" t="s">
        <v>159</v>
      </c>
      <c r="Q165" s="206"/>
    </row>
    <row r="166" spans="2:17">
      <c r="B166" s="207"/>
      <c r="C166" s="208"/>
      <c r="D166" s="209"/>
      <c r="E166" s="209"/>
      <c r="F166" s="209"/>
      <c r="G166" s="210"/>
      <c r="H166" s="208"/>
      <c r="I166" s="210"/>
      <c r="J166" s="208"/>
      <c r="K166" s="209"/>
      <c r="L166" s="209"/>
      <c r="M166" s="210"/>
      <c r="N166" s="208"/>
      <c r="O166" s="210"/>
      <c r="P166" s="208"/>
      <c r="Q166" s="210"/>
    </row>
    <row r="167" spans="2:17">
      <c r="B167" s="211"/>
      <c r="C167" s="212"/>
      <c r="D167" s="213"/>
      <c r="E167" s="213"/>
      <c r="F167" s="213"/>
      <c r="G167" s="214"/>
      <c r="H167" s="212"/>
      <c r="I167" s="214"/>
      <c r="J167" s="212"/>
      <c r="K167" s="213"/>
      <c r="L167" s="213"/>
      <c r="M167" s="214"/>
      <c r="N167" s="212"/>
      <c r="O167" s="214"/>
      <c r="P167" s="212"/>
      <c r="Q167" s="214"/>
    </row>
    <row r="168" spans="2:17">
      <c r="B168" s="211"/>
      <c r="C168" s="212"/>
      <c r="D168" s="213"/>
      <c r="E168" s="213"/>
      <c r="F168" s="213"/>
      <c r="G168" s="214"/>
      <c r="H168" s="212"/>
      <c r="I168" s="214"/>
      <c r="J168" s="212"/>
      <c r="K168" s="213"/>
      <c r="L168" s="213"/>
      <c r="M168" s="214"/>
      <c r="N168" s="212"/>
      <c r="O168" s="214"/>
      <c r="P168" s="212"/>
      <c r="Q168" s="214"/>
    </row>
    <row r="169" spans="2:17">
      <c r="B169" s="211"/>
      <c r="C169" s="212"/>
      <c r="D169" s="213"/>
      <c r="E169" s="213"/>
      <c r="F169" s="213"/>
      <c r="G169" s="214"/>
      <c r="H169" s="212"/>
      <c r="I169" s="214"/>
      <c r="J169" s="212"/>
      <c r="K169" s="213"/>
      <c r="L169" s="213"/>
      <c r="M169" s="214"/>
      <c r="N169" s="212"/>
      <c r="O169" s="214"/>
      <c r="P169" s="212"/>
      <c r="Q169" s="214"/>
    </row>
    <row r="170" spans="2:17">
      <c r="B170" s="211"/>
      <c r="C170" s="212"/>
      <c r="D170" s="213"/>
      <c r="E170" s="213"/>
      <c r="F170" s="213"/>
      <c r="G170" s="214"/>
      <c r="H170" s="212"/>
      <c r="I170" s="214"/>
      <c r="J170" s="212"/>
      <c r="K170" s="213"/>
      <c r="L170" s="213"/>
      <c r="M170" s="214"/>
      <c r="N170" s="212"/>
      <c r="O170" s="214"/>
      <c r="P170" s="212"/>
      <c r="Q170" s="214"/>
    </row>
    <row r="171" spans="2:17">
      <c r="B171" s="211"/>
      <c r="C171" s="212"/>
      <c r="D171" s="213"/>
      <c r="E171" s="213"/>
      <c r="F171" s="213"/>
      <c r="G171" s="214"/>
      <c r="H171" s="212"/>
      <c r="I171" s="214"/>
      <c r="J171" s="212"/>
      <c r="K171" s="213"/>
      <c r="L171" s="213"/>
      <c r="M171" s="214"/>
      <c r="N171" s="212"/>
      <c r="O171" s="214"/>
      <c r="P171" s="212"/>
      <c r="Q171" s="214"/>
    </row>
    <row r="172" spans="2:17">
      <c r="B172" s="211"/>
      <c r="C172" s="212"/>
      <c r="D172" s="213"/>
      <c r="E172" s="213"/>
      <c r="F172" s="213"/>
      <c r="G172" s="214"/>
      <c r="H172" s="212"/>
      <c r="I172" s="214"/>
      <c r="J172" s="212"/>
      <c r="K172" s="213"/>
      <c r="L172" s="213"/>
      <c r="M172" s="214"/>
      <c r="N172" s="212"/>
      <c r="O172" s="214"/>
      <c r="P172" s="212"/>
      <c r="Q172" s="214"/>
    </row>
    <row r="173" spans="2:17">
      <c r="B173" s="211"/>
      <c r="C173" s="212"/>
      <c r="D173" s="213"/>
      <c r="E173" s="213"/>
      <c r="F173" s="213"/>
      <c r="G173" s="214"/>
      <c r="H173" s="212"/>
      <c r="I173" s="214"/>
      <c r="J173" s="212"/>
      <c r="K173" s="213"/>
      <c r="L173" s="213"/>
      <c r="M173" s="214"/>
      <c r="N173" s="212"/>
      <c r="O173" s="214"/>
      <c r="P173" s="212"/>
      <c r="Q173" s="214"/>
    </row>
    <row r="174" spans="2:17">
      <c r="B174" s="211"/>
      <c r="C174" s="212"/>
      <c r="D174" s="213"/>
      <c r="E174" s="213"/>
      <c r="F174" s="213"/>
      <c r="G174" s="214"/>
      <c r="H174" s="212"/>
      <c r="I174" s="214"/>
      <c r="J174" s="212"/>
      <c r="K174" s="213"/>
      <c r="L174" s="213"/>
      <c r="M174" s="214"/>
      <c r="N174" s="212"/>
      <c r="O174" s="214"/>
      <c r="P174" s="212"/>
      <c r="Q174" s="214"/>
    </row>
    <row r="175" spans="2:17">
      <c r="B175" s="211"/>
      <c r="C175" s="212"/>
      <c r="D175" s="213"/>
      <c r="E175" s="213"/>
      <c r="F175" s="213"/>
      <c r="G175" s="214"/>
      <c r="H175" s="212"/>
      <c r="I175" s="214"/>
      <c r="J175" s="212"/>
      <c r="K175" s="213"/>
      <c r="L175" s="213"/>
      <c r="M175" s="214"/>
      <c r="N175" s="212"/>
      <c r="O175" s="214"/>
      <c r="P175" s="212"/>
      <c r="Q175" s="214"/>
    </row>
    <row r="176" spans="2:17">
      <c r="B176" s="211"/>
      <c r="C176" s="212"/>
      <c r="D176" s="213"/>
      <c r="E176" s="213"/>
      <c r="F176" s="213"/>
      <c r="G176" s="214"/>
      <c r="H176" s="212"/>
      <c r="I176" s="214"/>
      <c r="J176" s="212"/>
      <c r="K176" s="213"/>
      <c r="L176" s="213"/>
      <c r="M176" s="214"/>
      <c r="N176" s="212"/>
      <c r="O176" s="214"/>
      <c r="P176" s="212"/>
      <c r="Q176" s="214"/>
    </row>
    <row r="177" spans="2:17">
      <c r="B177" s="211"/>
      <c r="C177" s="212"/>
      <c r="D177" s="213"/>
      <c r="E177" s="213"/>
      <c r="F177" s="213"/>
      <c r="G177" s="214"/>
      <c r="H177" s="212"/>
      <c r="I177" s="214"/>
      <c r="J177" s="212"/>
      <c r="K177" s="213"/>
      <c r="L177" s="213"/>
      <c r="M177" s="214"/>
      <c r="N177" s="212"/>
      <c r="O177" s="214"/>
      <c r="P177" s="212"/>
      <c r="Q177" s="214"/>
    </row>
    <row r="178" spans="2:17">
      <c r="B178" s="211"/>
      <c r="C178" s="212"/>
      <c r="D178" s="213"/>
      <c r="E178" s="213"/>
      <c r="F178" s="213"/>
      <c r="G178" s="214"/>
      <c r="H178" s="212"/>
      <c r="I178" s="214"/>
      <c r="J178" s="212"/>
      <c r="K178" s="213"/>
      <c r="L178" s="213"/>
      <c r="M178" s="214"/>
      <c r="N178" s="212"/>
      <c r="O178" s="214"/>
      <c r="P178" s="212"/>
      <c r="Q178" s="214"/>
    </row>
    <row r="179" spans="2:17">
      <c r="B179" s="211"/>
      <c r="C179" s="212"/>
      <c r="D179" s="213"/>
      <c r="E179" s="213"/>
      <c r="F179" s="213"/>
      <c r="G179" s="214"/>
      <c r="H179" s="212"/>
      <c r="I179" s="214"/>
      <c r="J179" s="212"/>
      <c r="K179" s="213"/>
      <c r="L179" s="213"/>
      <c r="M179" s="214"/>
      <c r="N179" s="212"/>
      <c r="O179" s="214"/>
      <c r="P179" s="212"/>
      <c r="Q179" s="214"/>
    </row>
    <row r="180" spans="2:17">
      <c r="B180" s="211"/>
      <c r="C180" s="212"/>
      <c r="D180" s="213"/>
      <c r="E180" s="213"/>
      <c r="F180" s="213"/>
      <c r="G180" s="214"/>
      <c r="H180" s="212"/>
      <c r="I180" s="214"/>
      <c r="J180" s="212"/>
      <c r="K180" s="213"/>
      <c r="L180" s="213"/>
      <c r="M180" s="214"/>
      <c r="N180" s="212"/>
      <c r="O180" s="214"/>
      <c r="P180" s="212"/>
      <c r="Q180" s="214"/>
    </row>
    <row r="181" spans="2:17">
      <c r="B181" s="211"/>
      <c r="C181" s="212"/>
      <c r="D181" s="213"/>
      <c r="E181" s="213"/>
      <c r="F181" s="213"/>
      <c r="G181" s="214"/>
      <c r="H181" s="212"/>
      <c r="I181" s="214"/>
      <c r="J181" s="212"/>
      <c r="K181" s="213"/>
      <c r="L181" s="213"/>
      <c r="M181" s="214"/>
      <c r="N181" s="212"/>
      <c r="O181" s="214"/>
      <c r="P181" s="212"/>
      <c r="Q181" s="214"/>
    </row>
    <row r="182" spans="2:17">
      <c r="B182" s="211"/>
      <c r="C182" s="212"/>
      <c r="D182" s="213"/>
      <c r="E182" s="213"/>
      <c r="F182" s="213"/>
      <c r="G182" s="214"/>
      <c r="H182" s="212"/>
      <c r="I182" s="214"/>
      <c r="J182" s="212"/>
      <c r="K182" s="213"/>
      <c r="L182" s="213"/>
      <c r="M182" s="214"/>
      <c r="N182" s="212"/>
      <c r="O182" s="214"/>
      <c r="P182" s="212"/>
      <c r="Q182" s="214"/>
    </row>
    <row r="183" spans="2:17" ht="15.75" thickBot="1">
      <c r="B183" s="215"/>
      <c r="C183" s="216"/>
      <c r="D183" s="217"/>
      <c r="E183" s="217"/>
      <c r="F183" s="217"/>
      <c r="G183" s="218"/>
      <c r="H183" s="216"/>
      <c r="I183" s="218"/>
      <c r="J183" s="216"/>
      <c r="K183" s="217"/>
      <c r="L183" s="217"/>
      <c r="M183" s="218"/>
      <c r="N183" s="216"/>
      <c r="O183" s="218"/>
      <c r="P183" s="216"/>
      <c r="Q183" s="218"/>
    </row>
    <row r="184" spans="2:2">
      <c r="B184" s="125"/>
    </row>
    <row r="185" spans="2:2">
      <c r="B185" s="125"/>
    </row>
    <row r="186" spans="2:2">
      <c r="B186" s="125" t="s">
        <v>56</v>
      </c>
    </row>
    <row r="187" ht="15.75" thickBot="1"/>
    <row r="188" spans="2:17">
      <c r="B188" s="219" t="s">
        <v>113</v>
      </c>
      <c r="C188" s="174"/>
      <c r="D188" s="174"/>
      <c r="E188" s="174"/>
      <c r="F188" s="174"/>
      <c r="G188" s="174"/>
      <c r="H188" s="174"/>
      <c r="I188" s="174"/>
      <c r="J188" s="174"/>
      <c r="K188" s="174"/>
      <c r="L188" s="174"/>
      <c r="M188" s="174"/>
      <c r="N188" s="174"/>
      <c r="O188" s="174"/>
      <c r="P188" s="174"/>
      <c r="Q188" s="175"/>
    </row>
    <row r="189" spans="2:17">
      <c r="B189" s="176"/>
      <c r="C189" s="220"/>
      <c r="D189" s="220"/>
      <c r="E189" s="220"/>
      <c r="F189" s="220"/>
      <c r="G189" s="220"/>
      <c r="H189" s="220"/>
      <c r="I189" s="220"/>
      <c r="J189" s="220"/>
      <c r="K189" s="220"/>
      <c r="L189" s="220"/>
      <c r="M189" s="220"/>
      <c r="N189" s="220"/>
      <c r="O189" s="220"/>
      <c r="P189" s="220"/>
      <c r="Q189" s="178"/>
    </row>
    <row r="190" spans="2:17">
      <c r="B190" s="176"/>
      <c r="C190" s="220"/>
      <c r="D190" s="220"/>
      <c r="E190" s="220"/>
      <c r="F190" s="220"/>
      <c r="G190" s="220"/>
      <c r="H190" s="220"/>
      <c r="I190" s="220"/>
      <c r="J190" s="220"/>
      <c r="K190" s="220"/>
      <c r="L190" s="220"/>
      <c r="M190" s="220"/>
      <c r="N190" s="220"/>
      <c r="O190" s="220"/>
      <c r="P190" s="220"/>
      <c r="Q190" s="178"/>
    </row>
    <row r="191" spans="2:17">
      <c r="B191" s="176"/>
      <c r="C191" s="220"/>
      <c r="D191" s="220"/>
      <c r="E191" s="220"/>
      <c r="F191" s="220"/>
      <c r="G191" s="220"/>
      <c r="H191" s="220"/>
      <c r="I191" s="220"/>
      <c r="J191" s="220"/>
      <c r="K191" s="220"/>
      <c r="L191" s="220"/>
      <c r="M191" s="220"/>
      <c r="N191" s="220"/>
      <c r="O191" s="220"/>
      <c r="P191" s="220"/>
      <c r="Q191" s="178"/>
    </row>
    <row r="192" spans="2:17">
      <c r="B192" s="176"/>
      <c r="C192" s="220"/>
      <c r="D192" s="220"/>
      <c r="E192" s="220"/>
      <c r="F192" s="220"/>
      <c r="G192" s="220"/>
      <c r="H192" s="220"/>
      <c r="I192" s="220"/>
      <c r="J192" s="220"/>
      <c r="K192" s="220"/>
      <c r="L192" s="220"/>
      <c r="M192" s="220"/>
      <c r="N192" s="220"/>
      <c r="O192" s="220"/>
      <c r="P192" s="220"/>
      <c r="Q192" s="178"/>
    </row>
    <row r="193" spans="2:17">
      <c r="B193" s="176"/>
      <c r="C193" s="220"/>
      <c r="D193" s="220"/>
      <c r="E193" s="220"/>
      <c r="F193" s="220"/>
      <c r="G193" s="220"/>
      <c r="H193" s="220"/>
      <c r="I193" s="220"/>
      <c r="J193" s="220"/>
      <c r="K193" s="220"/>
      <c r="L193" s="220"/>
      <c r="M193" s="220"/>
      <c r="N193" s="220"/>
      <c r="O193" s="220"/>
      <c r="P193" s="220"/>
      <c r="Q193" s="178"/>
    </row>
    <row r="194" spans="2:17">
      <c r="B194" s="176"/>
      <c r="C194" s="220"/>
      <c r="D194" s="220"/>
      <c r="E194" s="220"/>
      <c r="F194" s="220"/>
      <c r="G194" s="220"/>
      <c r="H194" s="220"/>
      <c r="I194" s="220"/>
      <c r="J194" s="220"/>
      <c r="K194" s="220"/>
      <c r="L194" s="220"/>
      <c r="M194" s="220"/>
      <c r="N194" s="220"/>
      <c r="O194" s="220"/>
      <c r="P194" s="220"/>
      <c r="Q194" s="178"/>
    </row>
    <row r="195" spans="2:17">
      <c r="B195" s="176"/>
      <c r="C195" s="220"/>
      <c r="D195" s="220"/>
      <c r="E195" s="220"/>
      <c r="F195" s="220"/>
      <c r="G195" s="220"/>
      <c r="H195" s="220"/>
      <c r="I195" s="220"/>
      <c r="J195" s="220"/>
      <c r="K195" s="220"/>
      <c r="L195" s="220"/>
      <c r="M195" s="220"/>
      <c r="N195" s="220"/>
      <c r="O195" s="220"/>
      <c r="P195" s="220"/>
      <c r="Q195" s="178"/>
    </row>
    <row r="196" spans="2:17">
      <c r="B196" s="176"/>
      <c r="C196" s="220"/>
      <c r="D196" s="220"/>
      <c r="E196" s="220"/>
      <c r="F196" s="220"/>
      <c r="G196" s="220"/>
      <c r="H196" s="220"/>
      <c r="I196" s="220"/>
      <c r="J196" s="220"/>
      <c r="K196" s="220"/>
      <c r="L196" s="220"/>
      <c r="M196" s="220"/>
      <c r="N196" s="220"/>
      <c r="O196" s="220"/>
      <c r="P196" s="220"/>
      <c r="Q196" s="178"/>
    </row>
    <row r="197" spans="2:17">
      <c r="B197" s="176"/>
      <c r="C197" s="220"/>
      <c r="D197" s="220"/>
      <c r="E197" s="220"/>
      <c r="F197" s="220"/>
      <c r="G197" s="220"/>
      <c r="H197" s="220"/>
      <c r="I197" s="220"/>
      <c r="J197" s="220"/>
      <c r="K197" s="220"/>
      <c r="L197" s="220"/>
      <c r="M197" s="220"/>
      <c r="N197" s="220"/>
      <c r="O197" s="220"/>
      <c r="P197" s="220"/>
      <c r="Q197" s="178"/>
    </row>
    <row r="198" spans="2:17">
      <c r="B198" s="176"/>
      <c r="C198" s="220"/>
      <c r="D198" s="220"/>
      <c r="E198" s="220"/>
      <c r="F198" s="220"/>
      <c r="G198" s="220"/>
      <c r="H198" s="220"/>
      <c r="I198" s="220"/>
      <c r="J198" s="220"/>
      <c r="K198" s="220"/>
      <c r="L198" s="220"/>
      <c r="M198" s="220"/>
      <c r="N198" s="220"/>
      <c r="O198" s="220"/>
      <c r="P198" s="220"/>
      <c r="Q198" s="178"/>
    </row>
    <row r="199" spans="2:17">
      <c r="B199" s="176"/>
      <c r="C199" s="220"/>
      <c r="D199" s="220"/>
      <c r="E199" s="220"/>
      <c r="F199" s="220"/>
      <c r="G199" s="220"/>
      <c r="H199" s="220"/>
      <c r="I199" s="220"/>
      <c r="J199" s="220"/>
      <c r="K199" s="220"/>
      <c r="L199" s="220"/>
      <c r="M199" s="220"/>
      <c r="N199" s="220"/>
      <c r="O199" s="220"/>
      <c r="P199" s="220"/>
      <c r="Q199" s="178"/>
    </row>
    <row r="200" spans="2:17" ht="15.75" thickBot="1">
      <c r="B200" s="179"/>
      <c r="C200" s="180"/>
      <c r="D200" s="180"/>
      <c r="E200" s="180"/>
      <c r="F200" s="180"/>
      <c r="G200" s="180"/>
      <c r="H200" s="180"/>
      <c r="I200" s="180"/>
      <c r="J200" s="180"/>
      <c r="K200" s="180"/>
      <c r="L200" s="180"/>
      <c r="M200" s="180"/>
      <c r="N200" s="180"/>
      <c r="O200" s="180"/>
      <c r="P200" s="180"/>
      <c r="Q200" s="181"/>
    </row>
  </sheetData>
  <sheetProtection algorithmName="SHA-512" hashValue="3/CcbJnw6H893mZjiT5NQkNcoAYj9aQFiLv4D3yKI9gC81gTTKXI5McCdd8JBACqJS3//TIzgMSTSwO1ijFB0A==" saltValue="Of3kQ/Xvj9Em+XLfSi3HPg==" spinCount="100000" sheet="1" objects="1" scenarios="1"/>
  <mergeCells count="118">
    <mergeCell ref="U3:AD26"/>
    <mergeCell ref="B41:F41"/>
    <mergeCell ref="B43:Q48"/>
    <mergeCell ref="B51:C51"/>
    <mergeCell ref="B4:Q5"/>
    <mergeCell ref="B10:C10"/>
    <mergeCell ref="B12:Q15"/>
    <mergeCell ref="B18:C18"/>
    <mergeCell ref="B20:Q23"/>
    <mergeCell ref="C7:Q7"/>
    <mergeCell ref="C165:G165"/>
    <mergeCell ref="H165:I165"/>
    <mergeCell ref="J165:M165"/>
    <mergeCell ref="N165:O165"/>
    <mergeCell ref="P165:Q165"/>
    <mergeCell ref="B54:Q54"/>
    <mergeCell ref="B28:Q38"/>
    <mergeCell ref="B188:Q200"/>
    <mergeCell ref="B26:E26"/>
    <mergeCell ref="B70:C70"/>
    <mergeCell ref="B148:Q157"/>
    <mergeCell ref="B146:C146"/>
    <mergeCell ref="B139:Q143"/>
    <mergeCell ref="B72:C72"/>
    <mergeCell ref="B73:C73"/>
    <mergeCell ref="B78:C78"/>
    <mergeCell ref="B126:Q134"/>
    <mergeCell ref="B124:E124"/>
    <mergeCell ref="C167:G167"/>
    <mergeCell ref="H167:I167"/>
    <mergeCell ref="J167:M167"/>
    <mergeCell ref="N167:O167"/>
    <mergeCell ref="P167:Q167"/>
    <mergeCell ref="C166:G166"/>
    <mergeCell ref="H166:I166"/>
    <mergeCell ref="J166:M166"/>
    <mergeCell ref="N166:O166"/>
    <mergeCell ref="P166:Q166"/>
    <mergeCell ref="C169:G169"/>
    <mergeCell ref="H169:I169"/>
    <mergeCell ref="J169:M169"/>
    <mergeCell ref="N169:O169"/>
    <mergeCell ref="P169:Q169"/>
    <mergeCell ref="C168:G168"/>
    <mergeCell ref="H168:I168"/>
    <mergeCell ref="J168:M168"/>
    <mergeCell ref="N168:O168"/>
    <mergeCell ref="P168:Q168"/>
    <mergeCell ref="C171:G171"/>
    <mergeCell ref="H171:I171"/>
    <mergeCell ref="J171:M171"/>
    <mergeCell ref="N171:O171"/>
    <mergeCell ref="P171:Q171"/>
    <mergeCell ref="C170:G170"/>
    <mergeCell ref="H170:I170"/>
    <mergeCell ref="J170:M170"/>
    <mergeCell ref="N170:O170"/>
    <mergeCell ref="P170:Q170"/>
    <mergeCell ref="C173:G173"/>
    <mergeCell ref="H173:I173"/>
    <mergeCell ref="J173:M173"/>
    <mergeCell ref="N173:O173"/>
    <mergeCell ref="P173:Q173"/>
    <mergeCell ref="C172:G172"/>
    <mergeCell ref="H172:I172"/>
    <mergeCell ref="J172:M172"/>
    <mergeCell ref="N172:O172"/>
    <mergeCell ref="P172:Q172"/>
    <mergeCell ref="C175:G175"/>
    <mergeCell ref="H175:I175"/>
    <mergeCell ref="J175:M175"/>
    <mergeCell ref="N175:O175"/>
    <mergeCell ref="P175:Q175"/>
    <mergeCell ref="C174:G174"/>
    <mergeCell ref="H174:I174"/>
    <mergeCell ref="J174:M174"/>
    <mergeCell ref="N174:O174"/>
    <mergeCell ref="P174:Q174"/>
    <mergeCell ref="C177:G177"/>
    <mergeCell ref="H177:I177"/>
    <mergeCell ref="J177:M177"/>
    <mergeCell ref="N177:O177"/>
    <mergeCell ref="P177:Q177"/>
    <mergeCell ref="C176:G176"/>
    <mergeCell ref="H176:I176"/>
    <mergeCell ref="J176:M176"/>
    <mergeCell ref="N176:O176"/>
    <mergeCell ref="P176:Q176"/>
    <mergeCell ref="C179:G179"/>
    <mergeCell ref="H179:I179"/>
    <mergeCell ref="J179:M179"/>
    <mergeCell ref="N179:O179"/>
    <mergeCell ref="P179:Q179"/>
    <mergeCell ref="C178:G178"/>
    <mergeCell ref="H178:I178"/>
    <mergeCell ref="J178:M178"/>
    <mergeCell ref="N178:O178"/>
    <mergeCell ref="P178:Q178"/>
    <mergeCell ref="C181:G181"/>
    <mergeCell ref="H181:I181"/>
    <mergeCell ref="J181:M181"/>
    <mergeCell ref="N181:O181"/>
    <mergeCell ref="P181:Q181"/>
    <mergeCell ref="C180:G180"/>
    <mergeCell ref="H180:I180"/>
    <mergeCell ref="J180:M180"/>
    <mergeCell ref="N180:O180"/>
    <mergeCell ref="P180:Q180"/>
    <mergeCell ref="C183:G183"/>
    <mergeCell ref="H183:I183"/>
    <mergeCell ref="J183:M183"/>
    <mergeCell ref="N183:O183"/>
    <mergeCell ref="P183:Q183"/>
    <mergeCell ref="C182:G182"/>
    <mergeCell ref="H182:I182"/>
    <mergeCell ref="J182:M182"/>
    <mergeCell ref="N182:O182"/>
    <mergeCell ref="P182:Q182"/>
  </mergeCells>
  <conditionalFormatting sqref="G56:G62 I56:I62 K56:K62 M56:M62 O56:O62 Q56:Q62 E56:E62">
    <cfRule type="cellIs" dxfId="1" priority="1" operator="lessThan">
      <formula>0</formula>
    </cfRule>
    <cfRule type="cellIs" dxfId="0" priority="2" operator="greaterThan">
      <formula>0</formula>
    </cfRule>
  </conditionalFormatting>
  <pageMargins left="0.25" right="0.25" top="0.75" bottom="0.75" header="0.3" footer="0.3"/>
  <pageSetup paperSize="9" orientation="landscape"/>
  <headerFooter scaleWithDoc="1" alignWithMargins="0" differentFirst="0" differentOddEven="0"/>
  <drawing r:id="rId2"/>
  <legacy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D71"/>
  <sheetViews>
    <sheetView view="normal" workbookViewId="0">
      <selection pane="topLeft" activeCell="A1" sqref="A1"/>
    </sheetView>
  </sheetViews>
  <sheetFormatPr defaultRowHeight="15"/>
  <cols>
    <col min="1" max="1" width="12.75390625" style="72" customWidth="1"/>
    <col min="2" max="2" width="53.875" style="72" customWidth="1"/>
    <col min="3" max="3" width="143.25390625" style="72" customWidth="1"/>
    <col min="4" max="4" width="75.125" style="72" customWidth="1"/>
    <col min="5" max="16384" width="9.125" style="72" customWidth="1"/>
  </cols>
  <sheetData>
    <row r="1" spans="1:4" s="51" customFormat="1" ht="18.75">
      <c r="A1" s="62" t="s">
        <v>26</v>
      </c>
      <c r="B1" s="62" t="s">
        <v>38</v>
      </c>
      <c r="C1" s="62" t="s">
        <v>28</v>
      </c>
      <c r="D1" s="62" t="s">
        <v>61</v>
      </c>
    </row>
    <row r="2" spans="1:4">
      <c r="A2" s="52"/>
      <c r="B2" s="52"/>
      <c r="C2" s="73"/>
      <c r="D2" s="52"/>
    </row>
    <row r="3" spans="1:4" ht="90">
      <c r="A3" s="37" t="s">
        <v>22</v>
      </c>
      <c r="B3" s="52" t="s">
        <v>39</v>
      </c>
      <c r="C3" s="73" t="s">
        <v>168</v>
      </c>
      <c r="D3" s="52"/>
    </row>
    <row r="4" spans="1:4" ht="45">
      <c r="A4" s="37" t="s">
        <v>22</v>
      </c>
      <c r="B4" s="52" t="s">
        <v>62</v>
      </c>
      <c r="C4" s="73" t="s">
        <v>169</v>
      </c>
      <c r="D4" s="52"/>
    </row>
    <row r="5" spans="1:4" ht="45">
      <c r="A5" s="37" t="s">
        <v>22</v>
      </c>
      <c r="B5" s="52" t="s">
        <v>59</v>
      </c>
      <c r="C5" s="73" t="s">
        <v>170</v>
      </c>
      <c r="D5" s="52"/>
    </row>
    <row r="6" spans="1:4" ht="105">
      <c r="A6" s="37" t="s">
        <v>22</v>
      </c>
      <c r="B6" s="52" t="s">
        <v>134</v>
      </c>
      <c r="C6" s="73" t="s">
        <v>135</v>
      </c>
      <c r="D6" s="61" t="s">
        <v>129</v>
      </c>
    </row>
    <row r="7" spans="1:4" ht="45">
      <c r="A7" s="37" t="s">
        <v>22</v>
      </c>
      <c r="B7" s="52" t="s">
        <v>60</v>
      </c>
      <c r="C7" s="73" t="s">
        <v>123</v>
      </c>
      <c r="D7" s="61" t="s">
        <v>129</v>
      </c>
    </row>
    <row r="8" spans="1:4" ht="65.25" customHeight="1">
      <c r="A8" s="37" t="s">
        <v>22</v>
      </c>
      <c r="B8" s="52" t="s">
        <v>124</v>
      </c>
      <c r="C8" s="73" t="s">
        <v>125</v>
      </c>
      <c r="D8" s="61" t="s">
        <v>129</v>
      </c>
    </row>
    <row r="9" spans="1:4" ht="75.75" customHeight="1">
      <c r="A9" s="37" t="s">
        <v>22</v>
      </c>
      <c r="B9" s="52" t="s">
        <v>171</v>
      </c>
      <c r="C9" s="73" t="s">
        <v>172</v>
      </c>
      <c r="D9" s="61"/>
    </row>
    <row r="10" spans="1:4" ht="30">
      <c r="A10" s="37" t="s">
        <v>22</v>
      </c>
      <c r="B10" s="52" t="s">
        <v>46</v>
      </c>
      <c r="C10" s="73" t="s">
        <v>173</v>
      </c>
      <c r="D10" s="52"/>
    </row>
    <row r="11" spans="1:4" ht="30">
      <c r="A11" s="37" t="s">
        <v>22</v>
      </c>
      <c r="B11" s="52" t="s">
        <v>132</v>
      </c>
      <c r="C11" s="69" t="s">
        <v>133</v>
      </c>
      <c r="D11" s="61"/>
    </row>
    <row r="12" spans="1:4" ht="45">
      <c r="A12" s="37" t="s">
        <v>22</v>
      </c>
      <c r="B12" s="52" t="s">
        <v>130</v>
      </c>
      <c r="C12" s="73" t="s">
        <v>131</v>
      </c>
      <c r="D12" s="52"/>
    </row>
    <row r="13" spans="1:4" ht="26.25" customHeight="1">
      <c r="A13" s="37" t="s">
        <v>22</v>
      </c>
      <c r="B13" s="52" t="s">
        <v>145</v>
      </c>
      <c r="C13" s="70" t="s">
        <v>128</v>
      </c>
      <c r="D13" s="52"/>
    </row>
    <row r="14" spans="1:4" ht="26.25" customHeight="1">
      <c r="A14" s="37" t="s">
        <v>22</v>
      </c>
      <c r="B14" s="52" t="s">
        <v>147</v>
      </c>
      <c r="C14" s="70" t="s">
        <v>146</v>
      </c>
      <c r="D14" s="52"/>
    </row>
    <row r="15" spans="1:4" ht="45">
      <c r="A15" s="37" t="s">
        <v>22</v>
      </c>
      <c r="B15" s="52" t="s">
        <v>30</v>
      </c>
      <c r="C15" s="73" t="s">
        <v>136</v>
      </c>
      <c r="D15" s="52"/>
    </row>
    <row r="16" spans="1:4" ht="45">
      <c r="A16" s="37" t="s">
        <v>22</v>
      </c>
      <c r="B16" s="52" t="s">
        <v>31</v>
      </c>
      <c r="C16" s="73" t="s">
        <v>174</v>
      </c>
      <c r="D16" s="52"/>
    </row>
    <row r="17" spans="1:4" ht="30">
      <c r="A17" s="37" t="s">
        <v>22</v>
      </c>
      <c r="B17" s="52" t="s">
        <v>32</v>
      </c>
      <c r="C17" s="73" t="s">
        <v>100</v>
      </c>
      <c r="D17" s="52"/>
    </row>
    <row r="18" spans="1:4" ht="30">
      <c r="A18" s="37" t="s">
        <v>22</v>
      </c>
      <c r="B18" s="52" t="s">
        <v>33</v>
      </c>
      <c r="C18" s="73" t="s">
        <v>137</v>
      </c>
      <c r="D18" s="52"/>
    </row>
    <row r="19" spans="1:4" ht="30">
      <c r="A19" s="37" t="s">
        <v>22</v>
      </c>
      <c r="B19" s="52" t="s">
        <v>101</v>
      </c>
      <c r="C19" s="69" t="s">
        <v>175</v>
      </c>
      <c r="D19" s="61"/>
    </row>
    <row r="20" spans="1:4" ht="30" customHeight="1">
      <c r="A20" s="37" t="s">
        <v>22</v>
      </c>
      <c r="B20" s="52" t="s">
        <v>44</v>
      </c>
      <c r="C20" s="69" t="s">
        <v>138</v>
      </c>
      <c r="D20" s="61" t="s">
        <v>36</v>
      </c>
    </row>
    <row r="21" spans="1:4" ht="75">
      <c r="A21" s="37" t="s">
        <v>22</v>
      </c>
      <c r="B21" s="52" t="s">
        <v>58</v>
      </c>
      <c r="C21" s="73" t="s">
        <v>176</v>
      </c>
      <c r="D21" s="52"/>
    </row>
    <row r="22" spans="1:4" ht="83.25" customHeight="1">
      <c r="A22" s="37" t="s">
        <v>22</v>
      </c>
      <c r="B22" s="52" t="s">
        <v>40</v>
      </c>
      <c r="C22" s="73" t="s">
        <v>41</v>
      </c>
      <c r="D22" s="71"/>
    </row>
    <row r="23" spans="1:4" ht="45">
      <c r="A23" s="37" t="s">
        <v>22</v>
      </c>
      <c r="B23" s="52" t="s">
        <v>42</v>
      </c>
      <c r="C23" s="73" t="s">
        <v>126</v>
      </c>
      <c r="D23" s="52"/>
    </row>
    <row r="24" spans="1:4" ht="38.25" customHeight="1">
      <c r="A24" s="37" t="s">
        <v>22</v>
      </c>
      <c r="B24" s="52" t="s">
        <v>98</v>
      </c>
      <c r="C24" s="73" t="s">
        <v>127</v>
      </c>
      <c r="D24" s="61" t="s">
        <v>99</v>
      </c>
    </row>
    <row r="25" spans="1:4" ht="45">
      <c r="A25" s="37" t="s">
        <v>22</v>
      </c>
      <c r="B25" s="52" t="s">
        <v>45</v>
      </c>
      <c r="C25" s="73" t="s">
        <v>177</v>
      </c>
      <c r="D25" s="71" t="s">
        <v>92</v>
      </c>
    </row>
    <row r="26" spans="1:4" ht="54.75" customHeight="1">
      <c r="A26" s="37" t="s">
        <v>22</v>
      </c>
      <c r="B26" s="52" t="s">
        <v>114</v>
      </c>
      <c r="C26" s="73" t="s">
        <v>115</v>
      </c>
      <c r="D26" s="52"/>
    </row>
    <row r="27" spans="1:4" ht="30">
      <c r="A27" s="37" t="s">
        <v>22</v>
      </c>
      <c r="B27" s="52" t="s">
        <v>178</v>
      </c>
      <c r="C27" s="73" t="s">
        <v>179</v>
      </c>
      <c r="D27" s="52"/>
    </row>
    <row r="28" spans="1:4">
      <c r="A28" s="52"/>
      <c r="B28" s="52"/>
      <c r="C28" s="73"/>
      <c r="D28" s="52"/>
    </row>
    <row r="29" spans="1:4" ht="30" customHeight="1">
      <c r="A29" s="106"/>
      <c r="B29" s="107"/>
      <c r="C29" s="107"/>
      <c r="D29" s="108"/>
    </row>
    <row r="30" spans="1:4">
      <c r="A30" s="52"/>
      <c r="B30" s="52"/>
      <c r="C30" s="73"/>
      <c r="D30" s="52"/>
    </row>
    <row r="31" spans="1:4" ht="27" customHeight="1">
      <c r="A31" s="63" t="s">
        <v>23</v>
      </c>
      <c r="B31" s="52" t="s">
        <v>29</v>
      </c>
      <c r="C31" s="73" t="s">
        <v>180</v>
      </c>
      <c r="D31" s="61" t="s">
        <v>57</v>
      </c>
    </row>
    <row r="32" spans="1:4" ht="35.25" customHeight="1">
      <c r="A32" s="63" t="s">
        <v>23</v>
      </c>
      <c r="B32" s="52" t="s">
        <v>65</v>
      </c>
      <c r="C32" s="73" t="s">
        <v>139</v>
      </c>
      <c r="D32" s="52"/>
    </row>
    <row r="33" spans="1:4" ht="30.75" customHeight="1">
      <c r="A33" s="63" t="s">
        <v>23</v>
      </c>
      <c r="B33" s="52" t="s">
        <v>164</v>
      </c>
      <c r="C33" s="73" t="s">
        <v>165</v>
      </c>
      <c r="D33" s="61"/>
    </row>
    <row r="34" spans="1:4" ht="30" customHeight="1">
      <c r="A34" s="63" t="s">
        <v>23</v>
      </c>
      <c r="B34" s="52" t="s">
        <v>102</v>
      </c>
      <c r="C34" s="73" t="s">
        <v>181</v>
      </c>
      <c r="D34" s="52"/>
    </row>
    <row r="35" spans="1:4" ht="30" customHeight="1">
      <c r="A35" s="63" t="s">
        <v>23</v>
      </c>
      <c r="B35" s="52" t="s">
        <v>34</v>
      </c>
      <c r="C35" s="73" t="s">
        <v>63</v>
      </c>
      <c r="D35" s="52"/>
    </row>
    <row r="36" spans="1:4" ht="30.75" customHeight="1">
      <c r="A36" s="63" t="s">
        <v>23</v>
      </c>
      <c r="B36" s="52" t="s">
        <v>64</v>
      </c>
      <c r="C36" s="73" t="s">
        <v>66</v>
      </c>
      <c r="D36" s="52"/>
    </row>
    <row r="37" spans="1:4" ht="30" customHeight="1">
      <c r="A37" s="63" t="s">
        <v>23</v>
      </c>
      <c r="B37" s="52" t="s">
        <v>35</v>
      </c>
      <c r="C37" s="73" t="s">
        <v>182</v>
      </c>
      <c r="D37" s="52"/>
    </row>
    <row r="38" spans="1:4">
      <c r="A38" s="52"/>
      <c r="B38" s="52"/>
      <c r="C38" s="73"/>
      <c r="D38" s="52"/>
    </row>
    <row r="39" spans="1:4" ht="30" customHeight="1">
      <c r="A39" s="106"/>
      <c r="B39" s="107"/>
      <c r="C39" s="107"/>
      <c r="D39" s="108"/>
    </row>
    <row r="40" spans="1:4">
      <c r="A40" s="52"/>
      <c r="B40" s="52"/>
      <c r="C40" s="73"/>
      <c r="D40" s="52"/>
    </row>
    <row r="41" spans="1:4" ht="30" customHeight="1">
      <c r="A41" s="64" t="s">
        <v>24</v>
      </c>
      <c r="B41" s="52" t="s">
        <v>140</v>
      </c>
      <c r="C41" s="73" t="s">
        <v>183</v>
      </c>
      <c r="D41" s="52"/>
    </row>
    <row r="42" spans="1:4" ht="69" customHeight="1">
      <c r="A42" s="64" t="s">
        <v>24</v>
      </c>
      <c r="B42" s="52" t="s">
        <v>85</v>
      </c>
      <c r="C42" s="73" t="s">
        <v>184</v>
      </c>
      <c r="D42" s="71" t="s">
        <v>86</v>
      </c>
    </row>
    <row r="43" spans="1:4" ht="45">
      <c r="A43" s="64" t="s">
        <v>24</v>
      </c>
      <c r="B43" s="52" t="s">
        <v>87</v>
      </c>
      <c r="C43" s="73" t="s">
        <v>141</v>
      </c>
      <c r="D43" s="52"/>
    </row>
    <row r="44" spans="1:4" ht="31.5" customHeight="1">
      <c r="A44" s="64" t="s">
        <v>24</v>
      </c>
      <c r="B44" s="52" t="s">
        <v>88</v>
      </c>
      <c r="C44" s="73" t="s">
        <v>103</v>
      </c>
      <c r="D44" s="52"/>
    </row>
    <row r="45" spans="1:4" ht="54" customHeight="1">
      <c r="A45" s="64" t="s">
        <v>24</v>
      </c>
      <c r="B45" s="52" t="s">
        <v>89</v>
      </c>
      <c r="C45" s="52" t="s">
        <v>185</v>
      </c>
      <c r="D45" s="52"/>
    </row>
    <row r="46" spans="1:4" ht="66" customHeight="1">
      <c r="A46" s="64" t="s">
        <v>24</v>
      </c>
      <c r="B46" s="52" t="s">
        <v>90</v>
      </c>
      <c r="C46" s="52" t="s">
        <v>186</v>
      </c>
      <c r="D46" s="71" t="s">
        <v>91</v>
      </c>
    </row>
    <row r="47" spans="1:4" ht="27.75" customHeight="1">
      <c r="A47" s="64" t="s">
        <v>24</v>
      </c>
      <c r="B47" s="77" t="s">
        <v>160</v>
      </c>
      <c r="C47" s="77" t="s">
        <v>163</v>
      </c>
      <c r="D47" s="52"/>
    </row>
    <row r="48" spans="1:4">
      <c r="A48" s="52"/>
      <c r="B48" s="52"/>
      <c r="C48" s="73"/>
      <c r="D48" s="52"/>
    </row>
    <row r="49" spans="1:4" ht="30" customHeight="1">
      <c r="A49" s="106"/>
      <c r="B49" s="107"/>
      <c r="C49" s="107"/>
      <c r="D49" s="108"/>
    </row>
    <row r="50" spans="1:4">
      <c r="A50" s="73"/>
      <c r="B50" s="109"/>
      <c r="C50" s="109"/>
      <c r="D50" s="110"/>
    </row>
    <row r="51" spans="1:4" ht="30">
      <c r="A51" s="74" t="s">
        <v>37</v>
      </c>
      <c r="B51" s="52" t="s">
        <v>67</v>
      </c>
      <c r="C51" s="73" t="s">
        <v>188</v>
      </c>
      <c r="D51" s="52"/>
    </row>
    <row r="52" spans="1:4" ht="30" customHeight="1">
      <c r="A52" s="74" t="s">
        <v>37</v>
      </c>
      <c r="B52" s="52" t="s">
        <v>189</v>
      </c>
      <c r="C52" s="73" t="s">
        <v>187</v>
      </c>
      <c r="D52" s="52"/>
    </row>
    <row r="53" spans="1:4" ht="30" customHeight="1">
      <c r="A53" s="74" t="s">
        <v>37</v>
      </c>
      <c r="B53" s="52" t="s">
        <v>68</v>
      </c>
      <c r="C53" s="73" t="s">
        <v>142</v>
      </c>
      <c r="D53" s="71" t="s">
        <v>69</v>
      </c>
    </row>
    <row r="54" spans="1:4" ht="30" customHeight="1">
      <c r="A54" s="74" t="s">
        <v>37</v>
      </c>
      <c r="B54" s="52" t="s">
        <v>70</v>
      </c>
      <c r="C54" s="73" t="s">
        <v>143</v>
      </c>
      <c r="D54" s="52"/>
    </row>
    <row r="55" spans="1:4">
      <c r="A55" s="52"/>
      <c r="B55" s="52"/>
      <c r="C55" s="73"/>
      <c r="D55" s="52"/>
    </row>
    <row r="56" spans="1:4" ht="30" customHeight="1">
      <c r="A56" s="106"/>
      <c r="B56" s="107"/>
      <c r="C56" s="107"/>
      <c r="D56" s="108"/>
    </row>
    <row r="57" spans="1:4">
      <c r="A57" s="52"/>
      <c r="B57" s="52"/>
      <c r="C57" s="73"/>
      <c r="D57" s="52"/>
    </row>
    <row r="58" spans="1:4" ht="45">
      <c r="A58" s="65" t="s">
        <v>43</v>
      </c>
      <c r="B58" s="52" t="s">
        <v>76</v>
      </c>
      <c r="C58" s="73" t="s">
        <v>104</v>
      </c>
      <c r="D58" s="71"/>
    </row>
    <row r="59" spans="1:4" ht="30">
      <c r="A59" s="65" t="s">
        <v>43</v>
      </c>
      <c r="B59" s="52" t="s">
        <v>71</v>
      </c>
      <c r="C59" s="52" t="s">
        <v>78</v>
      </c>
      <c r="D59" s="71" t="s">
        <v>77</v>
      </c>
    </row>
    <row r="60" spans="1:4" ht="35.25" customHeight="1">
      <c r="A60" s="65" t="s">
        <v>43</v>
      </c>
      <c r="B60" s="52" t="s">
        <v>72</v>
      </c>
      <c r="C60" s="73" t="s">
        <v>190</v>
      </c>
      <c r="D60" s="61" t="s">
        <v>79</v>
      </c>
    </row>
    <row r="61" spans="1:4" ht="60">
      <c r="A61" s="65" t="s">
        <v>43</v>
      </c>
      <c r="B61" s="52" t="s">
        <v>73</v>
      </c>
      <c r="C61" s="73" t="s">
        <v>105</v>
      </c>
      <c r="D61" s="52"/>
    </row>
    <row r="62" spans="1:4" ht="30.75" customHeight="1">
      <c r="A62" s="65" t="s">
        <v>43</v>
      </c>
      <c r="B62" s="52" t="s">
        <v>82</v>
      </c>
      <c r="C62" s="73" t="s">
        <v>80</v>
      </c>
      <c r="D62" s="52"/>
    </row>
    <row r="63" spans="1:4" ht="30">
      <c r="A63" s="65" t="s">
        <v>43</v>
      </c>
      <c r="B63" s="52" t="s">
        <v>83</v>
      </c>
      <c r="C63" s="73" t="s">
        <v>144</v>
      </c>
      <c r="D63" s="52"/>
    </row>
    <row r="64" spans="1:4" ht="30.75" customHeight="1">
      <c r="A64" s="65" t="s">
        <v>43</v>
      </c>
      <c r="B64" s="52" t="s">
        <v>84</v>
      </c>
      <c r="C64" s="52" t="s">
        <v>191</v>
      </c>
      <c r="D64" s="52"/>
    </row>
    <row r="65" spans="1:4" ht="30" customHeight="1">
      <c r="A65" s="65" t="s">
        <v>43</v>
      </c>
      <c r="B65" s="52" t="s">
        <v>74</v>
      </c>
      <c r="C65" s="52" t="s">
        <v>192</v>
      </c>
      <c r="D65" s="52"/>
    </row>
    <row r="66" spans="1:4" ht="30.75" customHeight="1">
      <c r="A66" s="65" t="s">
        <v>43</v>
      </c>
      <c r="B66" s="52" t="s">
        <v>193</v>
      </c>
      <c r="C66" s="52" t="s">
        <v>194</v>
      </c>
      <c r="D66" s="71" t="s">
        <v>81</v>
      </c>
    </row>
    <row r="67" spans="1:4" ht="30.75" customHeight="1">
      <c r="A67" s="65" t="s">
        <v>43</v>
      </c>
      <c r="B67" s="52" t="s">
        <v>75</v>
      </c>
      <c r="C67" s="52" t="s">
        <v>195</v>
      </c>
      <c r="D67" s="61"/>
    </row>
    <row r="68" spans="1:4" ht="25.5" customHeight="1">
      <c r="A68" s="65" t="s">
        <v>43</v>
      </c>
      <c r="B68" s="52" t="s">
        <v>167</v>
      </c>
      <c r="C68" s="73" t="s">
        <v>166</v>
      </c>
      <c r="D68" s="52"/>
    </row>
    <row r="69" spans="1:4" ht="27" customHeight="1">
      <c r="A69" s="65" t="s">
        <v>43</v>
      </c>
      <c r="B69" s="52" t="s">
        <v>161</v>
      </c>
      <c r="C69" s="52" t="s">
        <v>162</v>
      </c>
      <c r="D69" s="61" t="s">
        <v>161</v>
      </c>
    </row>
    <row r="70" spans="4:4">
      <c r="D70" s="75"/>
    </row>
    <row r="71" spans="4:4">
      <c r="D71" s="76"/>
    </row>
  </sheetData>
  <sheetProtection algorithmName="SHA-512" hashValue="WY+s6K+iyOIprXMJJqTUnVD42B+o0D5l5/tsOqcIjcO7iAhqTkiFubZerrYDIqDe7eBi75ZLKCj8sc2ZYKWjjQ==" saltValue="45CgSMkUT+wkbmwKHCHnEQ==" spinCount="100000" sheet="1" objects="1" scenarios="1"/>
  <mergeCells count="5">
    <mergeCell ref="A56:D56"/>
    <mergeCell ref="A29:D29"/>
    <mergeCell ref="A39:D39"/>
    <mergeCell ref="A49:D49"/>
    <mergeCell ref="A50:D50"/>
  </mergeCells>
  <hyperlinks>
    <hyperlink ref="D20" r:id="rId1" display="Join Switch Off Fortnight to help save energy - Energy Saving Trust"/>
    <hyperlink ref="D53" r:id="rId2" display="Home | Wales Climate Week 2023 (gov.wales)"/>
    <hyperlink ref="D59" r:id="rId3" display="Plantlife's No Mow May Movement"/>
    <hyperlink ref="D60" r:id="rId4" display="biodiversity@flintshire.gov.uk "/>
    <hyperlink ref="D66" r:id="rId5" display="How to compost your waste | The Wildlife Trusts"/>
    <hyperlink ref="D46" r:id="rId6" display="The life cycle of a t-shirt - Angel Chang - YouTube"/>
    <hyperlink ref="D25" r:id="rId7" display="Collections and recycling | WRAP"/>
    <hyperlink ref="D8" r:id="rId8" display="energy.unit@flintshire.gov.uk"/>
    <hyperlink ref="D6" r:id="rId9" display="energy.unit@flintshire.gov.uk"/>
    <hyperlink ref="D7" r:id="rId10" display="energy.unit@flintshire.gov.uk"/>
    <hyperlink ref="D69" r:id="rId11" display="Bee Friendly"/>
    <hyperlink ref="D31" r:id="rId12" location=":~:text=Taking%20place%20between%2016-22%20September%20each%20year%2C%20TravelWise,alternative%20mode%20of%20travel%20for%20just%20one%20day." display="Act TravelWise – Modeshift – Sustainable Travel"/>
    <hyperlink ref="D42" r:id="rId13" display="A guide to green and ethical labels | BBC Good Food"/>
  </hyperlinks>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Flintshire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Ben Turpin</dc:creator>
  <cp:keywords/>
  <cp:lastModifiedBy>Ryan McCale</cp:lastModifiedBy>
  <dcterms:created xsi:type="dcterms:W3CDTF">2023-08-21T10:06:15Z</dcterms:created>
  <dcterms:modified xsi:type="dcterms:W3CDTF">2024-03-05T10:58:42Z</dcterms:modified>
  <dc:subject/>
  <cp:lastPrinted>2024-01-16T14:21:58Z</cp:lastPrinted>
  <dc:title>Town and Community Council Carbon Tracker and Reduction Tool</dc:title>
</cp:coreProperties>
</file>

<file path=docProps/custom.xml><?xml version="1.0" encoding="utf-8"?>
<Properties xmlns:vt="http://schemas.openxmlformats.org/officeDocument/2006/docPropsVTypes" xmlns="http://schemas.openxmlformats.org/officeDocument/2006/custom-properties"/>
</file>